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1ER. SEM 2022" sheetId="1" r:id="rId1"/>
    <sheet name="LICENCIATURA" sheetId="2" r:id="rId2"/>
    <sheet name="POSGRADO." sheetId="3" r:id="rId3"/>
    <sheet name="LICENCIATURA 20221-1" sheetId="4" r:id="rId4"/>
    <sheet name="POSGRADO 2022-1" sheetId="5" r:id="rId5"/>
  </sheets>
  <definedNames/>
  <calcPr fullCalcOnLoad="1"/>
</workbook>
</file>

<file path=xl/sharedStrings.xml><?xml version="1.0" encoding="utf-8"?>
<sst xmlns="http://schemas.openxmlformats.org/spreadsheetml/2006/main" count="4641" uniqueCount="256">
  <si>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</si>
  <si>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</si>
  <si>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</si>
  <si>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</si>
  <si>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</si>
  <si>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</si>
  <si>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</si>
  <si>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</si>
  <si>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</si>
  <si>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</si>
  <si>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</si>
  <si>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</si>
  <si>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</si>
  <si>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</si>
  <si>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</si>
  <si>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</si>
  <si>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</si>
  <si>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</si>
  <si>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</si>
  <si>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</si>
  <si>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</si>
  <si>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Gestión Turística</t>
  </si>
  <si>
    <t>Sistemas Computacionales</t>
  </si>
  <si>
    <t>Enseñanza del Inglés</t>
  </si>
  <si>
    <t>Facultad de Ingeniería</t>
  </si>
  <si>
    <t xml:space="preserve">Ingeniería Civil </t>
  </si>
  <si>
    <t>Física</t>
  </si>
  <si>
    <t>Arquitectura</t>
  </si>
  <si>
    <t>Facultad de Arquitectura</t>
  </si>
  <si>
    <t>TOTAL</t>
  </si>
  <si>
    <t>MAESTRÍA</t>
  </si>
  <si>
    <t>Gestión para el Desarrollo</t>
  </si>
  <si>
    <t>Arquitectura y Urbanismo</t>
  </si>
  <si>
    <t>ESPECIALIDAD</t>
  </si>
  <si>
    <t>Didáctica de las matemáticas</t>
  </si>
  <si>
    <t>DOCTORADO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</si>
  <si>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</si>
  <si>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</si>
  <si>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</si>
  <si>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</si>
  <si>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</si>
  <si>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</si>
  <si>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</si>
  <si>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</si>
  <si>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</si>
  <si>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</si>
  <si>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</si>
  <si>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</si>
  <si>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</si>
  <si>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</si>
  <si>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</si>
  <si>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</si>
  <si>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</si>
  <si>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</si>
  <si>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</si>
  <si>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</si>
  <si>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</si>
  <si>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</si>
  <si>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</si>
  <si>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</si>
  <si>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</si>
  <si>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</si>
  <si>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</si>
  <si>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</si>
  <si>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</si>
  <si>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</si>
  <si>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</si>
  <si>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</si>
  <si>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</si>
  <si>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</si>
  <si>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</si>
  <si>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</si>
  <si>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Ingeniero Agrónomo Tropical</t>
  </si>
  <si>
    <t>Facultad de Ciencias Agrícolas</t>
  </si>
  <si>
    <t>Huehuetán</t>
  </si>
  <si>
    <t>Ingeniero Forestal</t>
  </si>
  <si>
    <t>Facultad de Ciencias Químicas</t>
  </si>
  <si>
    <t>Ingeniero en Sistemas Costeros</t>
  </si>
  <si>
    <t>Ingeniero Biotecnólogo</t>
  </si>
  <si>
    <t>Biotecnología</t>
  </si>
  <si>
    <t>Ciencias en Agricultura Tropícal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</si>
  <si>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</si>
  <si>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</si>
  <si>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</si>
  <si>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</si>
  <si>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</si>
  <si>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</si>
  <si>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</si>
  <si>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</si>
  <si>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</si>
  <si>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</si>
  <si>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</si>
  <si>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</si>
  <si>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</si>
  <si>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</si>
  <si>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</si>
  <si>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</si>
  <si>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</si>
  <si>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</si>
  <si>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</si>
  <si>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</si>
  <si>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</si>
  <si>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</si>
  <si>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</si>
  <si>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</si>
  <si>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</si>
  <si>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</si>
  <si>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</si>
  <si>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</si>
  <si>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</si>
  <si>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</si>
  <si>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</si>
  <si>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</si>
  <si>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</si>
  <si>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</si>
  <si>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</si>
  <si>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</si>
  <si>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</si>
  <si>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</si>
  <si>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</si>
  <si>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Gestión en los objetivos del milenio</t>
  </si>
  <si>
    <t>Agronegocios</t>
  </si>
  <si>
    <t>Centro de Estudios para la Construcción de Ciudadanía y Seguridad (CECOCISE)</t>
  </si>
  <si>
    <t>TOTAL DE ESCOLARIZADA</t>
  </si>
  <si>
    <t>TOTAL DE NO ESCOLARIZADA</t>
  </si>
  <si>
    <t xml:space="preserve">TOTAL </t>
  </si>
  <si>
    <t xml:space="preserve">TOTAL  </t>
  </si>
  <si>
    <t>Gerontología</t>
  </si>
  <si>
    <t xml:space="preserve">Gerencia Social </t>
  </si>
  <si>
    <t>Danza</t>
  </si>
  <si>
    <t>Escuela de Humanidades</t>
  </si>
  <si>
    <t xml:space="preserve">Pedagogía  </t>
  </si>
  <si>
    <t xml:space="preserve">Comunicación  </t>
  </si>
  <si>
    <t>INFORME DE MATRÍCULA</t>
  </si>
  <si>
    <t>Escuela de Gestión y Autodesarrollo Indígena</t>
  </si>
  <si>
    <t>Seguridad Alimentaria</t>
  </si>
  <si>
    <t>Informe Reportado del Semestre</t>
  </si>
  <si>
    <t>Facultad de Ciencias Administrativas</t>
  </si>
  <si>
    <t>Ciencias Matemáticas</t>
  </si>
  <si>
    <t>Ciencias Físicas</t>
  </si>
  <si>
    <t>Centro de estud. para el arte y la cultura</t>
  </si>
  <si>
    <t>MODALIDAD  ESCOLARIZADA</t>
  </si>
  <si>
    <t>Docencia en Ciencias de Salud</t>
  </si>
  <si>
    <t>MODALIDAD NO ESCOLARIZADA</t>
  </si>
  <si>
    <t>Facultad de Lenguas Tuxtla</t>
  </si>
  <si>
    <t>Ocozocoautla</t>
  </si>
  <si>
    <t xml:space="preserve"> </t>
  </si>
  <si>
    <t>Estudios Fiscales</t>
  </si>
  <si>
    <t>Sistema de Justicia para Adolescentes</t>
  </si>
  <si>
    <t>Instituto de Investigaciones Jurídicas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</si>
  <si>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</si>
  <si>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</si>
  <si>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</si>
  <si>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</si>
  <si>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</si>
  <si>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</si>
  <si>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</si>
  <si>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</si>
  <si>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</si>
  <si>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</si>
  <si>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</si>
  <si>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</si>
  <si>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</si>
  <si>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</si>
  <si>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</si>
  <si>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</si>
  <si>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</si>
  <si>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>Urgencias Médicas Quirurgicas</t>
  </si>
  <si>
    <t>Ingeniería en Desarrollo y Tecnologías de Software</t>
  </si>
  <si>
    <t>Puericultura y Desarrollo Infantil</t>
  </si>
  <si>
    <t>Desarrollo e Innovación Empresarial</t>
  </si>
  <si>
    <t>Educación</t>
  </si>
  <si>
    <t>Ingenieria Física</t>
  </si>
  <si>
    <t>Facultas de Ciencias en Física y Matemáticas</t>
  </si>
  <si>
    <t xml:space="preserve">Administración </t>
  </si>
  <si>
    <t>Comunicación  (PL)</t>
  </si>
  <si>
    <t xml:space="preserve">Lengua y Literatura Hispanoamericanas </t>
  </si>
  <si>
    <t>Administración (PL)</t>
  </si>
  <si>
    <t>Contaduría (PL)</t>
  </si>
  <si>
    <t>Ingeniero Agroindustrial</t>
  </si>
  <si>
    <t>Licenciatura en Caficultura</t>
  </si>
  <si>
    <t>Angel Albino Corzo</t>
  </si>
  <si>
    <r>
      <t xml:space="preserve">NOMBRE DE LA INSTITUCION : </t>
    </r>
    <r>
      <rPr>
        <b/>
        <sz val="10"/>
        <rFont val="Arial"/>
        <family val="2"/>
      </rPr>
      <t>UNIVERSIDAD AUTÓNOMA DE CHIAPAS</t>
    </r>
  </si>
  <si>
    <t>Coordinación de la Licenciatura en Ingeniería en Sistemas Costeros</t>
  </si>
  <si>
    <t>Escuela de Ciencias Químicas</t>
  </si>
  <si>
    <t>Ingeniero Agrónomo (PL)</t>
  </si>
  <si>
    <t>Ingeniería en Desarrollo y Tecnologias de Software</t>
  </si>
  <si>
    <t>Derecho (PL)</t>
  </si>
  <si>
    <t>Facultad Maya de Estudios Agropecuarios</t>
  </si>
  <si>
    <t>Admon. Terminal en Mercadotecnia</t>
  </si>
  <si>
    <t>Admon. Terminal en Finanzas</t>
  </si>
  <si>
    <t>Admon. Terminal en Administración Pública</t>
  </si>
  <si>
    <t>Admon. Terminal en Dirección de Negocios</t>
  </si>
  <si>
    <t>Admon. Terminal en Tecnologías de Información</t>
  </si>
  <si>
    <t>NOMBRE DEL CAMPUS: I</t>
  </si>
  <si>
    <t>Ing. Con Formación en Calidad del Agua</t>
  </si>
  <si>
    <t>Ing. Con Formación en Construcción</t>
  </si>
  <si>
    <t>Ingeniería Civil</t>
  </si>
  <si>
    <t>Admon. Terminal en Personal</t>
  </si>
  <si>
    <t>Admon. Terminal en Organizaciones</t>
  </si>
  <si>
    <t>Palma de Aceite</t>
  </si>
  <si>
    <t>Gestión de Sistemas de Salud</t>
  </si>
  <si>
    <t>Agricultura Familiar y Negocios</t>
  </si>
  <si>
    <t>Ing. Con Formación en Calidad del Agua (PL)</t>
  </si>
  <si>
    <t>Facultad de Negocios</t>
  </si>
  <si>
    <t>Ingeniería Forestal</t>
  </si>
  <si>
    <t>Ingeniero Biotecnólogo (PL)</t>
  </si>
  <si>
    <t xml:space="preserve">Pedagogía </t>
  </si>
  <si>
    <t>Ingeniería Agroindustrial</t>
  </si>
  <si>
    <t>Inglés</t>
  </si>
  <si>
    <t>Escuela de Lenguas Tapachula</t>
  </si>
  <si>
    <t>Epidemiología</t>
  </si>
  <si>
    <t>Ciencias Biomédicas</t>
  </si>
  <si>
    <t>Admon. Con Formación en Organizaciones</t>
  </si>
  <si>
    <t>Ciencias de Salud</t>
  </si>
  <si>
    <t>DIRECTOR DE SERVICIOS ESCOLARES</t>
  </si>
  <si>
    <t>DEPARTAMENTO DE CONTROL ESCOLAR</t>
  </si>
  <si>
    <t>_______________________________</t>
  </si>
  <si>
    <t xml:space="preserve">Facultad de Medicina Humana </t>
  </si>
  <si>
    <t>Psicopedagogía</t>
  </si>
  <si>
    <t>Coordinación de la Licenciatura en Caficultura</t>
  </si>
  <si>
    <t>Escuela  de Estudios Agropecuarios Mezcalapa</t>
  </si>
  <si>
    <t>Ingeniería  Agroindustrial</t>
  </si>
  <si>
    <t>Ing. en Desarrollo Agroambiental</t>
  </si>
  <si>
    <t>Matemáticas</t>
  </si>
  <si>
    <t>Bibliotecología y Gestión de  Información</t>
  </si>
  <si>
    <t>Ingeniería Civil  (PL)</t>
  </si>
  <si>
    <t>Admon. Terminal en personal</t>
  </si>
  <si>
    <t>Terminal en Gestión y Planificación Turística</t>
  </si>
  <si>
    <t>MTRO. GABRIEL CASTELLANOS DE LA TORRE</t>
  </si>
  <si>
    <t>Ciencias Agropecuarias y Sustentabilidad (PL)</t>
  </si>
  <si>
    <t>Escuela de Ciencias Administrativas Istmo-Costa</t>
  </si>
  <si>
    <t>Facultad  de Derecho, Extensión Palenque</t>
  </si>
  <si>
    <t>Palenque</t>
  </si>
  <si>
    <t>Facultad  de Derecho, Extensión Tapachula</t>
  </si>
  <si>
    <t>Facultad  de Medicina Humana</t>
  </si>
  <si>
    <t>ContadurÍa (PL)</t>
  </si>
  <si>
    <t xml:space="preserve">ContadurÍa </t>
  </si>
  <si>
    <t>Matemáticas Aplicadas</t>
  </si>
  <si>
    <t>Sociología</t>
  </si>
  <si>
    <t>Químico Farmacobiólogo</t>
  </si>
  <si>
    <t>Cs en Bioquímica Clínica</t>
  </si>
  <si>
    <t>Ing. Agronómo en Ganaderia Ambiental</t>
  </si>
  <si>
    <t>Cs. con Especialidad en Matemática Educativa</t>
  </si>
  <si>
    <t>Facultad de Ciencias en Física y Matemáticas</t>
  </si>
  <si>
    <t>Ext. Facultad de Medicina Veterinaria y Zootecnia</t>
  </si>
  <si>
    <t>Ciencias. en Prod. Agropecuaria Tropical</t>
  </si>
  <si>
    <t>MTRA. GUADALUPE GUILLÉN DÍAZ</t>
  </si>
  <si>
    <t>TOTAL MATRÍCULA INSTITUCIÓN</t>
  </si>
  <si>
    <t>Gestión Turística (PL)</t>
  </si>
  <si>
    <t>.</t>
  </si>
  <si>
    <t>Facultad Maya de Estudios Agropecuarios Extensión Tapachula</t>
  </si>
  <si>
    <t>_________________________________</t>
  </si>
  <si>
    <t>FECHA DE CAPTURA: 31 de marzo  2022</t>
  </si>
  <si>
    <t>Médico Cirujano (PL)</t>
  </si>
  <si>
    <t>}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</si>
</sst>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</numFmts>
  <fonts count="65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7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/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>
        <color indexed="8"/>
      </left>
      <right/>
      <top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 style="medium"/>
    </border>
    <border>
      <left/>
      <right/>
      <top style="medium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22" fillId="0" borderId="0">
      <alignment/>
      <protection/>
    </xf>
    <xf numFmtId="0" fontId="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697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 vertical="center"/>
    </xf>
    <xf numFmtId="0" fontId="9" fillId="0" borderId="20" xfId="55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5" fontId="7" fillId="0" borderId="0" xfId="0" applyNumberFormat="1" applyFont="1" applyFill="1" applyBorder="1" applyAlignment="1">
      <alignment horizontal="center" vertical="center"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32" borderId="35" xfId="0" applyFont="1" applyFill="1" applyBorder="1" applyAlignment="1">
      <alignment horizontal="right" vertical="center"/>
    </xf>
    <xf numFmtId="0" fontId="0" fillId="32" borderId="18" xfId="0" applyFont="1" applyFill="1" applyBorder="1" applyAlignment="1">
      <alignment horizontal="right" vertical="center"/>
    </xf>
    <xf numFmtId="0" fontId="0" fillId="32" borderId="17" xfId="0" applyFont="1" applyFill="1" applyBorder="1" applyAlignment="1">
      <alignment horizontal="right" vertical="center"/>
    </xf>
    <xf numFmtId="0" fontId="0" fillId="32" borderId="19" xfId="0" applyFont="1" applyFill="1" applyBorder="1" applyAlignment="1">
      <alignment horizontal="right" vertical="center"/>
    </xf>
    <xf numFmtId="0" fontId="10" fillId="32" borderId="20" xfId="0" applyFont="1" applyFill="1" applyBorder="1" applyAlignment="1">
      <alignment/>
    </xf>
    <xf numFmtId="0" fontId="0" fillId="32" borderId="14" xfId="0" applyFont="1" applyFill="1" applyBorder="1" applyAlignment="1">
      <alignment horizontal="right" vertical="center"/>
    </xf>
    <xf numFmtId="0" fontId="0" fillId="32" borderId="11" xfId="0" applyFont="1" applyFill="1" applyBorder="1" applyAlignment="1">
      <alignment horizontal="right" vertical="center"/>
    </xf>
    <xf numFmtId="0" fontId="12" fillId="32" borderId="36" xfId="0" applyFont="1" applyFill="1" applyBorder="1" applyAlignment="1">
      <alignment horizontal="left" vertical="center"/>
    </xf>
    <xf numFmtId="0" fontId="8" fillId="32" borderId="37" xfId="0" applyFont="1" applyFill="1" applyBorder="1" applyAlignment="1">
      <alignment horizontal="left" wrapText="1"/>
    </xf>
    <xf numFmtId="0" fontId="8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right" vertical="center"/>
    </xf>
    <xf numFmtId="0" fontId="0" fillId="32" borderId="39" xfId="55" applyFont="1" applyFill="1" applyBorder="1" applyAlignment="1">
      <alignment horizontal="right" vertical="center"/>
      <protection/>
    </xf>
    <xf numFmtId="0" fontId="0" fillId="32" borderId="4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right"/>
    </xf>
    <xf numFmtId="0" fontId="10" fillId="32" borderId="0" xfId="0" applyFont="1" applyFill="1" applyBorder="1" applyAlignment="1">
      <alignment/>
    </xf>
    <xf numFmtId="0" fontId="8" fillId="32" borderId="20" xfId="0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right" vertical="center"/>
    </xf>
    <xf numFmtId="0" fontId="10" fillId="32" borderId="34" xfId="0" applyFont="1" applyFill="1" applyBorder="1" applyAlignment="1">
      <alignment/>
    </xf>
    <xf numFmtId="0" fontId="9" fillId="32" borderId="21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0" fillId="32" borderId="21" xfId="0" applyFont="1" applyFill="1" applyBorder="1" applyAlignment="1">
      <alignment horizontal="right" vertical="center"/>
    </xf>
    <xf numFmtId="0" fontId="12" fillId="32" borderId="41" xfId="0" applyFont="1" applyFill="1" applyBorder="1" applyAlignment="1">
      <alignment vertical="center"/>
    </xf>
    <xf numFmtId="0" fontId="12" fillId="32" borderId="29" xfId="0" applyFont="1" applyFill="1" applyBorder="1" applyAlignment="1">
      <alignment horizontal="left" vertical="center"/>
    </xf>
    <xf numFmtId="0" fontId="8" fillId="32" borderId="42" xfId="0" applyFont="1" applyFill="1" applyBorder="1" applyAlignment="1">
      <alignment horizontal="left" vertical="center"/>
    </xf>
    <xf numFmtId="0" fontId="0" fillId="32" borderId="43" xfId="0" applyFont="1" applyFill="1" applyBorder="1" applyAlignment="1">
      <alignment vertical="center"/>
    </xf>
    <xf numFmtId="0" fontId="0" fillId="32" borderId="44" xfId="0" applyFont="1" applyFill="1" applyBorder="1" applyAlignment="1">
      <alignment vertical="center"/>
    </xf>
    <xf numFmtId="0" fontId="0" fillId="32" borderId="45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8" fillId="32" borderId="46" xfId="0" applyFont="1" applyFill="1" applyBorder="1" applyAlignment="1">
      <alignment horizontal="left" vertical="center"/>
    </xf>
    <xf numFmtId="0" fontId="0" fillId="32" borderId="41" xfId="0" applyFont="1" applyFill="1" applyBorder="1" applyAlignment="1">
      <alignment vertical="center"/>
    </xf>
    <xf numFmtId="0" fontId="0" fillId="32" borderId="29" xfId="0" applyFont="1" applyFill="1" applyBorder="1" applyAlignment="1">
      <alignment vertical="center"/>
    </xf>
    <xf numFmtId="0" fontId="0" fillId="32" borderId="47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35" xfId="0" applyFont="1" applyFill="1" applyBorder="1" applyAlignment="1">
      <alignment vertical="center"/>
    </xf>
    <xf numFmtId="0" fontId="12" fillId="32" borderId="48" xfId="0" applyFont="1" applyFill="1" applyBorder="1" applyAlignment="1">
      <alignment vertical="center"/>
    </xf>
    <xf numFmtId="0" fontId="12" fillId="32" borderId="49" xfId="0" applyFont="1" applyFill="1" applyBorder="1" applyAlignment="1">
      <alignment horizontal="left" vertical="center"/>
    </xf>
    <xf numFmtId="0" fontId="8" fillId="32" borderId="50" xfId="0" applyFont="1" applyFill="1" applyBorder="1" applyAlignment="1">
      <alignment horizontal="left" vertical="center"/>
    </xf>
    <xf numFmtId="0" fontId="8" fillId="32" borderId="50" xfId="0" applyFont="1" applyFill="1" applyBorder="1" applyAlignment="1">
      <alignment vertical="center"/>
    </xf>
    <xf numFmtId="0" fontId="12" fillId="32" borderId="36" xfId="0" applyFont="1" applyFill="1" applyBorder="1" applyAlignment="1">
      <alignment vertical="center"/>
    </xf>
    <xf numFmtId="0" fontId="0" fillId="32" borderId="28" xfId="0" applyFont="1" applyFill="1" applyBorder="1" applyAlignment="1">
      <alignment vertical="center"/>
    </xf>
    <xf numFmtId="0" fontId="0" fillId="32" borderId="3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12" fillId="32" borderId="51" xfId="0" applyFont="1" applyFill="1" applyBorder="1" applyAlignment="1">
      <alignment horizontal="left" vertical="center"/>
    </xf>
    <xf numFmtId="0" fontId="0" fillId="32" borderId="48" xfId="0" applyFont="1" applyFill="1" applyBorder="1" applyAlignment="1">
      <alignment vertical="center"/>
    </xf>
    <xf numFmtId="0" fontId="0" fillId="32" borderId="51" xfId="0" applyFont="1" applyFill="1" applyBorder="1" applyAlignment="1">
      <alignment vertical="center"/>
    </xf>
    <xf numFmtId="0" fontId="0" fillId="32" borderId="36" xfId="0" applyFont="1" applyFill="1" applyBorder="1" applyAlignment="1">
      <alignment vertical="center"/>
    </xf>
    <xf numFmtId="0" fontId="0" fillId="32" borderId="37" xfId="0" applyFont="1" applyFill="1" applyBorder="1" applyAlignment="1">
      <alignment vertical="center"/>
    </xf>
    <xf numFmtId="0" fontId="0" fillId="32" borderId="52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vertical="center"/>
    </xf>
    <xf numFmtId="0" fontId="9" fillId="32" borderId="53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/>
    </xf>
    <xf numFmtId="0" fontId="9" fillId="32" borderId="26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horizontal="left" vertical="center"/>
    </xf>
    <xf numFmtId="0" fontId="8" fillId="32" borderId="49" xfId="0" applyFont="1" applyFill="1" applyBorder="1" applyAlignment="1">
      <alignment horizontal="left" vertical="center"/>
    </xf>
    <xf numFmtId="0" fontId="0" fillId="32" borderId="43" xfId="0" applyFont="1" applyFill="1" applyBorder="1" applyAlignment="1">
      <alignment horizontal="right" vertical="center"/>
    </xf>
    <xf numFmtId="0" fontId="0" fillId="32" borderId="54" xfId="0" applyFont="1" applyFill="1" applyBorder="1" applyAlignment="1">
      <alignment horizontal="right" vertical="center"/>
    </xf>
    <xf numFmtId="0" fontId="0" fillId="32" borderId="31" xfId="0" applyFont="1" applyFill="1" applyBorder="1" applyAlignment="1">
      <alignment horizontal="right" vertical="center"/>
    </xf>
    <xf numFmtId="0" fontId="0" fillId="32" borderId="23" xfId="0" applyFont="1" applyFill="1" applyBorder="1" applyAlignment="1">
      <alignment horizontal="right" vertical="center"/>
    </xf>
    <xf numFmtId="0" fontId="0" fillId="32" borderId="55" xfId="0" applyFont="1" applyFill="1" applyBorder="1" applyAlignment="1">
      <alignment horizontal="right" vertical="center"/>
    </xf>
    <xf numFmtId="0" fontId="0" fillId="32" borderId="45" xfId="0" applyFont="1" applyFill="1" applyBorder="1" applyAlignment="1">
      <alignment horizontal="right" vertical="center"/>
    </xf>
    <xf numFmtId="0" fontId="12" fillId="32" borderId="48" xfId="0" applyFont="1" applyFill="1" applyBorder="1" applyAlignment="1">
      <alignment horizontal="left" vertical="center"/>
    </xf>
    <xf numFmtId="0" fontId="12" fillId="32" borderId="56" xfId="0" applyFont="1" applyFill="1" applyBorder="1" applyAlignment="1">
      <alignment horizontal="left" vertical="center"/>
    </xf>
    <xf numFmtId="0" fontId="0" fillId="32" borderId="48" xfId="0" applyFont="1" applyFill="1" applyBorder="1" applyAlignment="1" quotePrefix="1">
      <alignment horizontal="right" vertical="center"/>
    </xf>
    <xf numFmtId="0" fontId="0" fillId="32" borderId="56" xfId="0" applyFont="1" applyFill="1" applyBorder="1" applyAlignment="1" quotePrefix="1">
      <alignment horizontal="right" vertical="center"/>
    </xf>
    <xf numFmtId="0" fontId="0" fillId="32" borderId="47" xfId="0" applyFont="1" applyFill="1" applyBorder="1" applyAlignment="1">
      <alignment horizontal="right" vertical="center"/>
    </xf>
    <xf numFmtId="0" fontId="0" fillId="32" borderId="48" xfId="0" applyFont="1" applyFill="1" applyBorder="1" applyAlignment="1">
      <alignment horizontal="right" vertical="center"/>
    </xf>
    <xf numFmtId="0" fontId="0" fillId="32" borderId="56" xfId="0" applyFont="1" applyFill="1" applyBorder="1" applyAlignment="1">
      <alignment horizontal="right" vertical="center"/>
    </xf>
    <xf numFmtId="0" fontId="12" fillId="32" borderId="0" xfId="0" applyFont="1" applyFill="1" applyAlignment="1">
      <alignment vertical="center"/>
    </xf>
    <xf numFmtId="0" fontId="12" fillId="32" borderId="48" xfId="0" applyFont="1" applyFill="1" applyBorder="1" applyAlignment="1">
      <alignment horizontal="center" wrapText="1"/>
    </xf>
    <xf numFmtId="0" fontId="0" fillId="32" borderId="56" xfId="0" applyFont="1" applyFill="1" applyBorder="1" applyAlignment="1">
      <alignment vertical="center"/>
    </xf>
    <xf numFmtId="0" fontId="12" fillId="32" borderId="48" xfId="0" applyFont="1" applyFill="1" applyBorder="1" applyAlignment="1">
      <alignment horizontal="left"/>
    </xf>
    <xf numFmtId="0" fontId="12" fillId="32" borderId="56" xfId="0" applyFont="1" applyFill="1" applyBorder="1" applyAlignment="1">
      <alignment horizontal="left"/>
    </xf>
    <xf numFmtId="0" fontId="8" fillId="32" borderId="49" xfId="0" applyFont="1" applyFill="1" applyBorder="1" applyAlignment="1">
      <alignment horizontal="left"/>
    </xf>
    <xf numFmtId="0" fontId="0" fillId="32" borderId="48" xfId="0" applyFont="1" applyFill="1" applyBorder="1" applyAlignment="1">
      <alignment horizontal="right"/>
    </xf>
    <xf numFmtId="0" fontId="0" fillId="32" borderId="56" xfId="0" applyFont="1" applyFill="1" applyBorder="1" applyAlignment="1">
      <alignment horizontal="right"/>
    </xf>
    <xf numFmtId="0" fontId="0" fillId="32" borderId="47" xfId="0" applyFont="1" applyFill="1" applyBorder="1" applyAlignment="1">
      <alignment horizontal="right"/>
    </xf>
    <xf numFmtId="0" fontId="12" fillId="32" borderId="37" xfId="0" applyFont="1" applyFill="1" applyBorder="1" applyAlignment="1">
      <alignment horizontal="left" vertical="center"/>
    </xf>
    <xf numFmtId="0" fontId="8" fillId="32" borderId="51" xfId="0" applyFont="1" applyFill="1" applyBorder="1" applyAlignment="1">
      <alignment horizontal="left" vertical="center"/>
    </xf>
    <xf numFmtId="0" fontId="0" fillId="32" borderId="39" xfId="0" applyFont="1" applyFill="1" applyBorder="1" applyAlignment="1">
      <alignment horizontal="right" vertical="center"/>
    </xf>
    <xf numFmtId="0" fontId="0" fillId="32" borderId="52" xfId="0" applyFont="1" applyFill="1" applyBorder="1" applyAlignment="1">
      <alignment horizontal="right" vertical="center"/>
    </xf>
    <xf numFmtId="0" fontId="15" fillId="32" borderId="0" xfId="0" applyFont="1" applyFill="1" applyBorder="1" applyAlignment="1">
      <alignment horizontal="right" vertical="center"/>
    </xf>
    <xf numFmtId="0" fontId="12" fillId="32" borderId="23" xfId="0" applyFont="1" applyFill="1" applyBorder="1" applyAlignment="1">
      <alignment horizontal="left" vertical="center"/>
    </xf>
    <xf numFmtId="0" fontId="12" fillId="32" borderId="55" xfId="0" applyFont="1" applyFill="1" applyBorder="1" applyAlignment="1">
      <alignment horizontal="left" vertical="center"/>
    </xf>
    <xf numFmtId="0" fontId="8" fillId="32" borderId="55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right"/>
    </xf>
    <xf numFmtId="0" fontId="0" fillId="32" borderId="13" xfId="0" applyFont="1" applyFill="1" applyBorder="1" applyAlignment="1">
      <alignment horizontal="right"/>
    </xf>
    <xf numFmtId="0" fontId="0" fillId="32" borderId="45" xfId="0" applyFont="1" applyFill="1" applyBorder="1" applyAlignment="1">
      <alignment horizontal="right"/>
    </xf>
    <xf numFmtId="0" fontId="0" fillId="32" borderId="43" xfId="0" applyFont="1" applyFill="1" applyBorder="1" applyAlignment="1">
      <alignment horizontal="right"/>
    </xf>
    <xf numFmtId="0" fontId="0" fillId="32" borderId="21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26" xfId="0" applyFont="1" applyFill="1" applyBorder="1" applyAlignment="1">
      <alignment horizontal="right"/>
    </xf>
    <xf numFmtId="0" fontId="0" fillId="32" borderId="20" xfId="0" applyFont="1" applyFill="1" applyBorder="1" applyAlignment="1">
      <alignment horizontal="right"/>
    </xf>
    <xf numFmtId="0" fontId="15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8" fillId="32" borderId="29" xfId="0" applyFont="1" applyFill="1" applyBorder="1" applyAlignment="1">
      <alignment horizontal="left"/>
    </xf>
    <xf numFmtId="0" fontId="12" fillId="32" borderId="41" xfId="0" applyFont="1" applyFill="1" applyBorder="1" applyAlignment="1">
      <alignment horizontal="left" vertical="center"/>
    </xf>
    <xf numFmtId="0" fontId="12" fillId="32" borderId="16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horizontal="right"/>
    </xf>
    <xf numFmtId="0" fontId="0" fillId="32" borderId="39" xfId="0" applyFont="1" applyFill="1" applyBorder="1" applyAlignment="1">
      <alignment horizontal="right"/>
    </xf>
    <xf numFmtId="0" fontId="0" fillId="32" borderId="40" xfId="0" applyFont="1" applyFill="1" applyBorder="1" applyAlignment="1">
      <alignment horizontal="right"/>
    </xf>
    <xf numFmtId="0" fontId="0" fillId="32" borderId="34" xfId="0" applyFont="1" applyFill="1" applyBorder="1" applyAlignment="1">
      <alignment horizontal="right"/>
    </xf>
    <xf numFmtId="0" fontId="8" fillId="32" borderId="0" xfId="0" applyFont="1" applyFill="1" applyBorder="1" applyAlignment="1">
      <alignment horizontal="left" vertical="top"/>
    </xf>
    <xf numFmtId="0" fontId="9" fillId="32" borderId="57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left"/>
    </xf>
    <xf numFmtId="0" fontId="9" fillId="32" borderId="58" xfId="0" applyFont="1" applyFill="1" applyBorder="1" applyAlignment="1">
      <alignment horizontal="left"/>
    </xf>
    <xf numFmtId="0" fontId="9" fillId="32" borderId="58" xfId="0" applyFont="1" applyFill="1" applyBorder="1" applyAlignment="1">
      <alignment horizontal="center"/>
    </xf>
    <xf numFmtId="0" fontId="12" fillId="32" borderId="43" xfId="34" applyFont="1" applyFill="1" applyBorder="1" applyAlignment="1">
      <alignment horizontal="left" vertical="center"/>
    </xf>
    <xf numFmtId="0" fontId="12" fillId="32" borderId="13" xfId="34" applyFont="1" applyFill="1" applyBorder="1" applyAlignment="1">
      <alignment horizontal="left"/>
    </xf>
    <xf numFmtId="0" fontId="8" fillId="32" borderId="44" xfId="34" applyFont="1" applyFill="1" applyBorder="1" applyAlignment="1">
      <alignment horizontal="left"/>
    </xf>
    <xf numFmtId="0" fontId="0" fillId="32" borderId="43" xfId="34" applyFont="1" applyFill="1" applyBorder="1" applyAlignment="1">
      <alignment/>
    </xf>
    <xf numFmtId="0" fontId="0" fillId="32" borderId="30" xfId="34" applyFont="1" applyFill="1" applyBorder="1" applyAlignment="1">
      <alignment/>
    </xf>
    <xf numFmtId="0" fontId="0" fillId="32" borderId="45" xfId="34" applyFont="1" applyFill="1" applyBorder="1" applyAlignment="1">
      <alignment vertical="center"/>
    </xf>
    <xf numFmtId="0" fontId="0" fillId="32" borderId="13" xfId="34" applyFont="1" applyFill="1" applyBorder="1" applyAlignment="1">
      <alignment/>
    </xf>
    <xf numFmtId="0" fontId="12" fillId="32" borderId="48" xfId="34" applyFont="1" applyFill="1" applyBorder="1" applyAlignment="1">
      <alignment horizontal="left" vertical="center"/>
    </xf>
    <xf numFmtId="0" fontId="12" fillId="32" borderId="56" xfId="34" applyFont="1" applyFill="1" applyBorder="1" applyAlignment="1">
      <alignment horizontal="left" vertical="center"/>
    </xf>
    <xf numFmtId="0" fontId="8" fillId="32" borderId="49" xfId="34" applyFont="1" applyFill="1" applyBorder="1" applyAlignment="1">
      <alignment horizontal="left" vertical="center"/>
    </xf>
    <xf numFmtId="0" fontId="0" fillId="32" borderId="48" xfId="34" applyFont="1" applyFill="1" applyBorder="1" applyAlignment="1">
      <alignment vertical="center"/>
    </xf>
    <xf numFmtId="0" fontId="0" fillId="32" borderId="59" xfId="34" applyFont="1" applyFill="1" applyBorder="1" applyAlignment="1">
      <alignment vertical="center"/>
    </xf>
    <xf numFmtId="0" fontId="0" fillId="32" borderId="47" xfId="34" applyFont="1" applyFill="1" applyBorder="1" applyAlignment="1">
      <alignment vertical="center"/>
    </xf>
    <xf numFmtId="0" fontId="0" fillId="32" borderId="59" xfId="0" applyFont="1" applyFill="1" applyBorder="1" applyAlignment="1">
      <alignment vertical="center"/>
    </xf>
    <xf numFmtId="0" fontId="12" fillId="32" borderId="38" xfId="0" applyFont="1" applyFill="1" applyBorder="1" applyAlignment="1">
      <alignment horizontal="left" vertical="center"/>
    </xf>
    <xf numFmtId="0" fontId="12" fillId="32" borderId="39" xfId="0" applyFont="1" applyFill="1" applyBorder="1" applyAlignment="1">
      <alignment horizontal="left" vertical="center"/>
    </xf>
    <xf numFmtId="0" fontId="8" fillId="32" borderId="60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vertical="center"/>
    </xf>
    <xf numFmtId="0" fontId="0" fillId="32" borderId="61" xfId="0" applyFont="1" applyFill="1" applyBorder="1" applyAlignment="1">
      <alignment vertical="center"/>
    </xf>
    <xf numFmtId="0" fontId="0" fillId="32" borderId="40" xfId="34" applyFont="1" applyFill="1" applyBorder="1" applyAlignment="1">
      <alignment vertical="center"/>
    </xf>
    <xf numFmtId="0" fontId="0" fillId="32" borderId="39" xfId="0" applyFont="1" applyFill="1" applyBorder="1" applyAlignment="1">
      <alignment vertical="center"/>
    </xf>
    <xf numFmtId="0" fontId="0" fillId="32" borderId="52" xfId="34" applyFont="1" applyFill="1" applyBorder="1" applyAlignment="1">
      <alignment vertical="center"/>
    </xf>
    <xf numFmtId="0" fontId="0" fillId="32" borderId="20" xfId="0" applyFont="1" applyFill="1" applyBorder="1" applyAlignment="1">
      <alignment horizontal="right" vertical="center"/>
    </xf>
    <xf numFmtId="0" fontId="0" fillId="32" borderId="0" xfId="0" applyFont="1" applyFill="1" applyBorder="1" applyAlignment="1">
      <alignment horizontal="right" vertical="center"/>
    </xf>
    <xf numFmtId="0" fontId="0" fillId="32" borderId="13" xfId="0" applyFont="1" applyFill="1" applyBorder="1" applyAlignment="1">
      <alignment horizontal="right" vertical="center"/>
    </xf>
    <xf numFmtId="0" fontId="0" fillId="32" borderId="48" xfId="0" applyFont="1" applyFill="1" applyBorder="1" applyAlignment="1">
      <alignment/>
    </xf>
    <xf numFmtId="0" fontId="0" fillId="32" borderId="56" xfId="0" applyFont="1" applyFill="1" applyBorder="1" applyAlignment="1">
      <alignment/>
    </xf>
    <xf numFmtId="0" fontId="0" fillId="32" borderId="62" xfId="0" applyFont="1" applyFill="1" applyBorder="1" applyAlignment="1">
      <alignment/>
    </xf>
    <xf numFmtId="0" fontId="0" fillId="32" borderId="63" xfId="0" applyFont="1" applyFill="1" applyBorder="1" applyAlignment="1">
      <alignment/>
    </xf>
    <xf numFmtId="0" fontId="0" fillId="32" borderId="34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left" vertical="center"/>
    </xf>
    <xf numFmtId="0" fontId="0" fillId="32" borderId="30" xfId="0" applyFont="1" applyFill="1" applyBorder="1" applyAlignment="1">
      <alignment vertical="center"/>
    </xf>
    <xf numFmtId="0" fontId="0" fillId="32" borderId="41" xfId="0" applyFont="1" applyFill="1" applyBorder="1" applyAlignment="1">
      <alignment horizontal="right" vertical="center"/>
    </xf>
    <xf numFmtId="0" fontId="0" fillId="32" borderId="16" xfId="0" applyFont="1" applyFill="1" applyBorder="1" applyAlignment="1">
      <alignment horizontal="right" vertical="center"/>
    </xf>
    <xf numFmtId="0" fontId="0" fillId="32" borderId="24" xfId="0" applyFont="1" applyFill="1" applyBorder="1" applyAlignment="1">
      <alignment vertical="center"/>
    </xf>
    <xf numFmtId="0" fontId="8" fillId="32" borderId="37" xfId="0" applyFont="1" applyFill="1" applyBorder="1" applyAlignment="1">
      <alignment horizontal="left" vertical="center"/>
    </xf>
    <xf numFmtId="0" fontId="0" fillId="32" borderId="38" xfId="0" applyFont="1" applyFill="1" applyBorder="1" applyAlignment="1" quotePrefix="1">
      <alignment horizontal="right" vertical="center"/>
    </xf>
    <xf numFmtId="0" fontId="0" fillId="32" borderId="39" xfId="0" applyFont="1" applyFill="1" applyBorder="1" applyAlignment="1" quotePrefix="1">
      <alignment horizontal="right" vertical="center"/>
    </xf>
    <xf numFmtId="0" fontId="10" fillId="32" borderId="21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64" xfId="0" applyFont="1" applyFill="1" applyBorder="1" applyAlignment="1">
      <alignment horizontal="right" vertical="center"/>
    </xf>
    <xf numFmtId="0" fontId="0" fillId="32" borderId="65" xfId="0" applyFont="1" applyFill="1" applyBorder="1" applyAlignment="1">
      <alignment vertical="center"/>
    </xf>
    <xf numFmtId="0" fontId="0" fillId="32" borderId="66" xfId="0" applyFont="1" applyFill="1" applyBorder="1" applyAlignment="1">
      <alignment vertical="center"/>
    </xf>
    <xf numFmtId="0" fontId="0" fillId="32" borderId="67" xfId="0" applyFont="1" applyFill="1" applyBorder="1" applyAlignment="1">
      <alignment vertical="center"/>
    </xf>
    <xf numFmtId="0" fontId="0" fillId="32" borderId="26" xfId="0" applyFont="1" applyFill="1" applyBorder="1" applyAlignment="1">
      <alignment horizontal="right" vertical="center"/>
    </xf>
    <xf numFmtId="0" fontId="9" fillId="32" borderId="0" xfId="0" applyFont="1" applyFill="1" applyBorder="1" applyAlignment="1">
      <alignment horizontal="right" vertical="center"/>
    </xf>
    <xf numFmtId="0" fontId="8" fillId="32" borderId="31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right" vertical="center"/>
    </xf>
    <xf numFmtId="0" fontId="0" fillId="32" borderId="28" xfId="0" applyFont="1" applyFill="1" applyBorder="1" applyAlignment="1">
      <alignment horizontal="right" vertical="center"/>
    </xf>
    <xf numFmtId="0" fontId="0" fillId="32" borderId="68" xfId="0" applyFont="1" applyFill="1" applyBorder="1" applyAlignment="1">
      <alignment vertical="center"/>
    </xf>
    <xf numFmtId="0" fontId="0" fillId="32" borderId="69" xfId="0" applyFont="1" applyFill="1" applyBorder="1" applyAlignment="1">
      <alignment vertical="center"/>
    </xf>
    <xf numFmtId="0" fontId="0" fillId="32" borderId="70" xfId="0" applyFont="1" applyFill="1" applyBorder="1" applyAlignment="1">
      <alignment vertical="center"/>
    </xf>
    <xf numFmtId="0" fontId="0" fillId="32" borderId="15" xfId="0" applyFont="1" applyFill="1" applyBorder="1" applyAlignment="1">
      <alignment horizontal="right" vertical="center"/>
    </xf>
    <xf numFmtId="0" fontId="12" fillId="32" borderId="48" xfId="0" applyFont="1" applyFill="1" applyBorder="1" applyAlignment="1">
      <alignment horizontal="left" vertical="center" wrapText="1"/>
    </xf>
    <xf numFmtId="0" fontId="8" fillId="32" borderId="47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right" vertical="center"/>
    </xf>
    <xf numFmtId="0" fontId="0" fillId="32" borderId="51" xfId="0" applyFont="1" applyFill="1" applyBorder="1" applyAlignment="1">
      <alignment horizontal="right" vertical="center"/>
    </xf>
    <xf numFmtId="0" fontId="0" fillId="32" borderId="36" xfId="0" applyFont="1" applyFill="1" applyBorder="1" applyAlignment="1">
      <alignment horizontal="right" vertical="center"/>
    </xf>
    <xf numFmtId="0" fontId="0" fillId="32" borderId="37" xfId="0" applyFont="1" applyFill="1" applyBorder="1" applyAlignment="1">
      <alignment horizontal="right" vertical="center"/>
    </xf>
    <xf numFmtId="0" fontId="0" fillId="32" borderId="32" xfId="0" applyFont="1" applyFill="1" applyBorder="1" applyAlignment="1" quotePrefix="1">
      <alignment horizontal="right" vertical="center"/>
    </xf>
    <xf numFmtId="0" fontId="8" fillId="32" borderId="40" xfId="0" applyFont="1" applyFill="1" applyBorder="1" applyAlignment="1">
      <alignment horizontal="center" vertical="center"/>
    </xf>
    <xf numFmtId="0" fontId="0" fillId="32" borderId="17" xfId="0" applyFont="1" applyFill="1" applyBorder="1" applyAlignment="1" quotePrefix="1">
      <alignment horizontal="right" vertical="center"/>
    </xf>
    <xf numFmtId="0" fontId="0" fillId="32" borderId="71" xfId="0" applyFont="1" applyFill="1" applyBorder="1" applyAlignment="1">
      <alignment vertical="center"/>
    </xf>
    <xf numFmtId="0" fontId="8" fillId="32" borderId="56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right" vertical="center"/>
    </xf>
    <xf numFmtId="0" fontId="0" fillId="32" borderId="36" xfId="0" applyFont="1" applyFill="1" applyBorder="1" applyAlignment="1" quotePrefix="1">
      <alignment horizontal="right" vertical="center"/>
    </xf>
    <xf numFmtId="0" fontId="0" fillId="32" borderId="37" xfId="0" applyFont="1" applyFill="1" applyBorder="1" applyAlignment="1" quotePrefix="1">
      <alignment horizontal="right" vertical="center"/>
    </xf>
    <xf numFmtId="0" fontId="12" fillId="32" borderId="48" xfId="58" applyFont="1" applyFill="1" applyBorder="1" applyAlignment="1">
      <alignment horizontal="left" vertical="center"/>
    </xf>
    <xf numFmtId="0" fontId="12" fillId="32" borderId="56" xfId="58" applyFont="1" applyFill="1" applyBorder="1" applyAlignment="1">
      <alignment horizontal="left" vertical="center"/>
    </xf>
    <xf numFmtId="0" fontId="8" fillId="32" borderId="56" xfId="58" applyFont="1" applyFill="1" applyBorder="1" applyAlignment="1">
      <alignment horizontal="center" vertical="center"/>
    </xf>
    <xf numFmtId="0" fontId="0" fillId="32" borderId="48" xfId="58" applyFont="1" applyFill="1" applyBorder="1" applyAlignment="1">
      <alignment horizontal="right" vertical="center"/>
    </xf>
    <xf numFmtId="0" fontId="0" fillId="32" borderId="56" xfId="58" applyFont="1" applyFill="1" applyBorder="1" applyAlignment="1">
      <alignment horizontal="right" vertical="center"/>
    </xf>
    <xf numFmtId="0" fontId="12" fillId="32" borderId="36" xfId="58" applyFont="1" applyFill="1" applyBorder="1" applyAlignment="1">
      <alignment horizontal="left" vertical="center"/>
    </xf>
    <xf numFmtId="0" fontId="12" fillId="32" borderId="37" xfId="58" applyFont="1" applyFill="1" applyBorder="1" applyAlignment="1">
      <alignment horizontal="left" vertical="center"/>
    </xf>
    <xf numFmtId="0" fontId="8" fillId="32" borderId="37" xfId="58" applyFont="1" applyFill="1" applyBorder="1" applyAlignment="1">
      <alignment horizontal="center" vertical="center"/>
    </xf>
    <xf numFmtId="0" fontId="0" fillId="32" borderId="38" xfId="58" applyFont="1" applyFill="1" applyBorder="1" applyAlignment="1">
      <alignment horizontal="right" vertical="center"/>
    </xf>
    <xf numFmtId="0" fontId="0" fillId="32" borderId="39" xfId="58" applyFont="1" applyFill="1" applyBorder="1" applyAlignment="1">
      <alignment horizontal="right" vertical="center"/>
    </xf>
    <xf numFmtId="0" fontId="9" fillId="32" borderId="72" xfId="0" applyFont="1" applyFill="1" applyBorder="1" applyAlignment="1">
      <alignment horizontal="right"/>
    </xf>
    <xf numFmtId="0" fontId="0" fillId="32" borderId="72" xfId="0" applyFont="1" applyFill="1" applyBorder="1" applyAlignment="1">
      <alignment horizontal="right" vertical="center"/>
    </xf>
    <xf numFmtId="0" fontId="8" fillId="32" borderId="13" xfId="0" applyFont="1" applyFill="1" applyBorder="1" applyAlignment="1">
      <alignment horizontal="left" vertical="center"/>
    </xf>
    <xf numFmtId="0" fontId="0" fillId="32" borderId="30" xfId="0" applyFont="1" applyFill="1" applyBorder="1" applyAlignment="1">
      <alignment horizontal="right" vertical="center"/>
    </xf>
    <xf numFmtId="0" fontId="0" fillId="32" borderId="73" xfId="0" applyFont="1" applyFill="1" applyBorder="1" applyAlignment="1">
      <alignment horizontal="right" vertical="center"/>
    </xf>
    <xf numFmtId="0" fontId="0" fillId="32" borderId="41" xfId="0" applyFont="1" applyFill="1" applyBorder="1" applyAlignment="1">
      <alignment horizontal="right"/>
    </xf>
    <xf numFmtId="0" fontId="0" fillId="32" borderId="16" xfId="0" applyFont="1" applyFill="1" applyBorder="1" applyAlignment="1">
      <alignment horizontal="right"/>
    </xf>
    <xf numFmtId="0" fontId="0" fillId="32" borderId="24" xfId="0" applyFont="1" applyFill="1" applyBorder="1" applyAlignment="1">
      <alignment horizontal="right"/>
    </xf>
    <xf numFmtId="0" fontId="0" fillId="32" borderId="35" xfId="0" applyFont="1" applyFill="1" applyBorder="1" applyAlignment="1">
      <alignment horizontal="right"/>
    </xf>
    <xf numFmtId="0" fontId="0" fillId="32" borderId="47" xfId="0" applyFont="1" applyFill="1" applyBorder="1" applyAlignment="1">
      <alignment/>
    </xf>
    <xf numFmtId="0" fontId="8" fillId="32" borderId="0" xfId="0" applyFont="1" applyFill="1" applyBorder="1" applyAlignment="1">
      <alignment horizontal="right"/>
    </xf>
    <xf numFmtId="0" fontId="8" fillId="32" borderId="17" xfId="0" applyFont="1" applyFill="1" applyBorder="1" applyAlignment="1">
      <alignment horizontal="center" vertical="center"/>
    </xf>
    <xf numFmtId="0" fontId="12" fillId="32" borderId="48" xfId="0" applyFont="1" applyFill="1" applyBorder="1" applyAlignment="1">
      <alignment horizontal="left" vertical="justify"/>
    </xf>
    <xf numFmtId="0" fontId="0" fillId="32" borderId="32" xfId="0" applyFont="1" applyFill="1" applyBorder="1" applyAlignment="1">
      <alignment horizontal="right"/>
    </xf>
    <xf numFmtId="0" fontId="0" fillId="32" borderId="14" xfId="0" applyFont="1" applyFill="1" applyBorder="1" applyAlignment="1">
      <alignment horizontal="right"/>
    </xf>
    <xf numFmtId="0" fontId="0" fillId="32" borderId="15" xfId="0" applyFont="1" applyFill="1" applyBorder="1" applyAlignment="1">
      <alignment horizontal="right"/>
    </xf>
    <xf numFmtId="0" fontId="0" fillId="32" borderId="18" xfId="0" applyFont="1" applyFill="1" applyBorder="1" applyAlignment="1">
      <alignment horizontal="right"/>
    </xf>
    <xf numFmtId="0" fontId="0" fillId="32" borderId="17" xfId="0" applyFont="1" applyFill="1" applyBorder="1" applyAlignment="1">
      <alignment horizontal="right"/>
    </xf>
    <xf numFmtId="0" fontId="0" fillId="32" borderId="19" xfId="0" applyFont="1" applyFill="1" applyBorder="1" applyAlignment="1">
      <alignment horizontal="right"/>
    </xf>
    <xf numFmtId="0" fontId="0" fillId="32" borderId="74" xfId="0" applyFont="1" applyFill="1" applyBorder="1" applyAlignment="1">
      <alignment horizontal="right"/>
    </xf>
    <xf numFmtId="0" fontId="12" fillId="32" borderId="48" xfId="0" applyFont="1" applyFill="1" applyBorder="1" applyAlignment="1">
      <alignment horizontal="justify" vertical="center"/>
    </xf>
    <xf numFmtId="0" fontId="0" fillId="32" borderId="59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left" vertical="center" wrapText="1"/>
    </xf>
    <xf numFmtId="0" fontId="12" fillId="32" borderId="13" xfId="0" applyFont="1" applyFill="1" applyBorder="1" applyAlignment="1">
      <alignment horizontal="left"/>
    </xf>
    <xf numFmtId="0" fontId="8" fillId="32" borderId="45" xfId="0" applyFont="1" applyFill="1" applyBorder="1" applyAlignment="1">
      <alignment horizontal="center"/>
    </xf>
    <xf numFmtId="0" fontId="0" fillId="32" borderId="30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43" xfId="0" applyFont="1" applyFill="1" applyBorder="1" applyAlignment="1">
      <alignment/>
    </xf>
    <xf numFmtId="0" fontId="8" fillId="32" borderId="47" xfId="0" applyFont="1" applyFill="1" applyBorder="1" applyAlignment="1">
      <alignment horizontal="center"/>
    </xf>
    <xf numFmtId="0" fontId="0" fillId="32" borderId="59" xfId="0" applyFont="1" applyFill="1" applyBorder="1" applyAlignment="1">
      <alignment/>
    </xf>
    <xf numFmtId="0" fontId="0" fillId="32" borderId="56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12" fillId="32" borderId="39" xfId="0" applyFont="1" applyFill="1" applyBorder="1" applyAlignment="1">
      <alignment horizontal="left"/>
    </xf>
    <xf numFmtId="0" fontId="8" fillId="32" borderId="40" xfId="0" applyFont="1" applyFill="1" applyBorder="1" applyAlignment="1">
      <alignment horizontal="center"/>
    </xf>
    <xf numFmtId="0" fontId="0" fillId="32" borderId="61" xfId="0" applyFont="1" applyFill="1" applyBorder="1" applyAlignment="1">
      <alignment horizontal="right" vertical="center"/>
    </xf>
    <xf numFmtId="0" fontId="8" fillId="32" borderId="56" xfId="0" applyFont="1" applyFill="1" applyBorder="1" applyAlignment="1">
      <alignment horizontal="left" vertical="center"/>
    </xf>
    <xf numFmtId="0" fontId="10" fillId="32" borderId="21" xfId="0" applyFont="1" applyFill="1" applyBorder="1" applyAlignment="1">
      <alignment horizontal="right"/>
    </xf>
    <xf numFmtId="0" fontId="0" fillId="32" borderId="35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19" xfId="0" applyFont="1" applyFill="1" applyBorder="1" applyAlignment="1">
      <alignment vertical="center"/>
    </xf>
    <xf numFmtId="0" fontId="0" fillId="32" borderId="27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41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/>
    </xf>
    <xf numFmtId="0" fontId="8" fillId="32" borderId="29" xfId="0" applyFont="1" applyFill="1" applyBorder="1" applyAlignment="1">
      <alignment horizontal="center"/>
    </xf>
    <xf numFmtId="0" fontId="0" fillId="32" borderId="24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36" xfId="0" applyFont="1" applyFill="1" applyBorder="1" applyAlignment="1">
      <alignment horizontal="left" vertical="center"/>
    </xf>
    <xf numFmtId="0" fontId="0" fillId="32" borderId="37" xfId="0" applyFont="1" applyFill="1" applyBorder="1" applyAlignment="1">
      <alignment horizontal="left"/>
    </xf>
    <xf numFmtId="0" fontId="8" fillId="32" borderId="51" xfId="0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74" xfId="0" applyFont="1" applyFill="1" applyBorder="1" applyAlignment="1">
      <alignment horizontal="right" vertical="center"/>
    </xf>
    <xf numFmtId="0" fontId="0" fillId="32" borderId="59" xfId="0" applyFont="1" applyFill="1" applyBorder="1" applyAlignment="1">
      <alignment horizontal="right" vertical="center"/>
    </xf>
    <xf numFmtId="0" fontId="10" fillId="32" borderId="2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2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/>
    </xf>
    <xf numFmtId="0" fontId="8" fillId="32" borderId="39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vertical="center"/>
    </xf>
    <xf numFmtId="0" fontId="0" fillId="32" borderId="76" xfId="0" applyFont="1" applyFill="1" applyBorder="1" applyAlignment="1">
      <alignment vertical="center"/>
    </xf>
    <xf numFmtId="0" fontId="0" fillId="32" borderId="26" xfId="0" applyFont="1" applyFill="1" applyBorder="1" applyAlignment="1">
      <alignment vertical="center"/>
    </xf>
    <xf numFmtId="0" fontId="12" fillId="32" borderId="17" xfId="0" applyFont="1" applyFill="1" applyBorder="1" applyAlignment="1">
      <alignment horizontal="left" vertical="center" wrapText="1"/>
    </xf>
    <xf numFmtId="0" fontId="12" fillId="32" borderId="77" xfId="0" applyFont="1" applyFill="1" applyBorder="1" applyAlignment="1">
      <alignment horizontal="justify" vertical="center"/>
    </xf>
    <xf numFmtId="0" fontId="8" fillId="32" borderId="44" xfId="0" applyFont="1" applyFill="1" applyBorder="1" applyAlignment="1">
      <alignment horizontal="center" vertical="center"/>
    </xf>
    <xf numFmtId="0" fontId="12" fillId="32" borderId="62" xfId="0" applyFont="1" applyFill="1" applyBorder="1" applyAlignment="1">
      <alignment horizontal="justify" vertical="center"/>
    </xf>
    <xf numFmtId="0" fontId="12" fillId="32" borderId="18" xfId="0" applyFont="1" applyFill="1" applyBorder="1" applyAlignment="1">
      <alignment horizontal="left" vertical="center" wrapText="1"/>
    </xf>
    <xf numFmtId="0" fontId="8" fillId="32" borderId="78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vertical="center"/>
    </xf>
    <xf numFmtId="0" fontId="0" fillId="32" borderId="17" xfId="0" applyFont="1" applyFill="1" applyBorder="1" applyAlignment="1">
      <alignment vertical="center"/>
    </xf>
    <xf numFmtId="0" fontId="12" fillId="32" borderId="14" xfId="0" applyFont="1" applyFill="1" applyBorder="1" applyAlignment="1">
      <alignment horizontal="left" wrapText="1"/>
    </xf>
    <xf numFmtId="0" fontId="0" fillId="32" borderId="79" xfId="0" applyFont="1" applyFill="1" applyBorder="1" applyAlignment="1">
      <alignment vertical="center"/>
    </xf>
    <xf numFmtId="0" fontId="0" fillId="32" borderId="80" xfId="0" applyFont="1" applyFill="1" applyBorder="1" applyAlignment="1">
      <alignment vertical="center"/>
    </xf>
    <xf numFmtId="0" fontId="9" fillId="32" borderId="43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/>
    </xf>
    <xf numFmtId="0" fontId="8" fillId="32" borderId="28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justify" vertical="center"/>
    </xf>
    <xf numFmtId="0" fontId="0" fillId="32" borderId="12" xfId="0" applyFont="1" applyFill="1" applyBorder="1" applyAlignment="1">
      <alignment horizontal="justify" vertical="center"/>
    </xf>
    <xf numFmtId="0" fontId="8" fillId="32" borderId="17" xfId="0" applyFont="1" applyFill="1" applyBorder="1" applyAlignment="1">
      <alignment horizontal="justify" vertical="center"/>
    </xf>
    <xf numFmtId="0" fontId="0" fillId="32" borderId="81" xfId="0" applyFont="1" applyFill="1" applyBorder="1" applyAlignment="1">
      <alignment vertical="center"/>
    </xf>
    <xf numFmtId="0" fontId="12" fillId="32" borderId="32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0" fillId="32" borderId="48" xfId="0" applyFont="1" applyFill="1" applyBorder="1" applyAlignment="1">
      <alignment horizontal="right" vertical="center" wrapText="1"/>
    </xf>
    <xf numFmtId="0" fontId="0" fillId="32" borderId="56" xfId="0" applyFont="1" applyFill="1" applyBorder="1" applyAlignment="1">
      <alignment horizontal="right" vertical="center" wrapText="1"/>
    </xf>
    <xf numFmtId="0" fontId="0" fillId="32" borderId="35" xfId="0" applyFont="1" applyFill="1" applyBorder="1" applyAlignment="1">
      <alignment horizontal="right" vertical="center" wrapText="1"/>
    </xf>
    <xf numFmtId="0" fontId="0" fillId="32" borderId="59" xfId="0" applyFont="1" applyFill="1" applyBorder="1" applyAlignment="1">
      <alignment horizontal="right" vertical="center" wrapText="1"/>
    </xf>
    <xf numFmtId="0" fontId="12" fillId="32" borderId="41" xfId="0" applyFont="1" applyFill="1" applyBorder="1" applyAlignment="1">
      <alignment horizontal="justify" vertical="center"/>
    </xf>
    <xf numFmtId="0" fontId="8" fillId="32" borderId="16" xfId="0" applyFont="1" applyFill="1" applyBorder="1" applyAlignment="1">
      <alignment horizontal="left" wrapText="1"/>
    </xf>
    <xf numFmtId="0" fontId="8" fillId="32" borderId="56" xfId="0" applyFont="1" applyFill="1" applyBorder="1" applyAlignment="1">
      <alignment horizontal="left" wrapText="1"/>
    </xf>
    <xf numFmtId="0" fontId="0" fillId="32" borderId="56" xfId="55" applyFont="1" applyFill="1" applyBorder="1" applyAlignment="1">
      <alignment horizontal="right" vertical="center"/>
      <protection/>
    </xf>
    <xf numFmtId="0" fontId="62" fillId="32" borderId="41" xfId="0" applyFont="1" applyFill="1" applyBorder="1" applyAlignment="1">
      <alignment vertical="center"/>
    </xf>
    <xf numFmtId="0" fontId="62" fillId="32" borderId="16" xfId="0" applyFont="1" applyFill="1" applyBorder="1" applyAlignment="1">
      <alignment vertical="center"/>
    </xf>
    <xf numFmtId="0" fontId="62" fillId="32" borderId="43" xfId="0" applyFont="1" applyFill="1" applyBorder="1" applyAlignment="1">
      <alignment horizontal="right" vertical="center"/>
    </xf>
    <xf numFmtId="0" fontId="62" fillId="32" borderId="48" xfId="0" applyFont="1" applyFill="1" applyBorder="1" applyAlignment="1">
      <alignment horizontal="right" vertical="center"/>
    </xf>
    <xf numFmtId="0" fontId="62" fillId="32" borderId="56" xfId="0" applyFont="1" applyFill="1" applyBorder="1" applyAlignment="1">
      <alignment horizontal="right" vertical="center"/>
    </xf>
    <xf numFmtId="0" fontId="62" fillId="32" borderId="56" xfId="0" applyFont="1" applyFill="1" applyBorder="1" applyAlignment="1">
      <alignment horizontal="right"/>
    </xf>
    <xf numFmtId="0" fontId="62" fillId="32" borderId="48" xfId="0" applyFont="1" applyFill="1" applyBorder="1" applyAlignment="1">
      <alignment horizontal="right"/>
    </xf>
    <xf numFmtId="0" fontId="62" fillId="32" borderId="16" xfId="0" applyFont="1" applyFill="1" applyBorder="1" applyAlignment="1">
      <alignment horizontal="right" vertical="center"/>
    </xf>
    <xf numFmtId="0" fontId="62" fillId="32" borderId="18" xfId="0" applyFont="1" applyFill="1" applyBorder="1" applyAlignment="1">
      <alignment horizontal="right" vertical="center"/>
    </xf>
    <xf numFmtId="0" fontId="62" fillId="32" borderId="48" xfId="0" applyFont="1" applyFill="1" applyBorder="1" applyAlignment="1">
      <alignment horizontal="right" vertical="center" wrapText="1"/>
    </xf>
    <xf numFmtId="0" fontId="62" fillId="32" borderId="56" xfId="0" applyFont="1" applyFill="1" applyBorder="1" applyAlignment="1">
      <alignment horizontal="right" vertical="center" wrapText="1"/>
    </xf>
    <xf numFmtId="0" fontId="62" fillId="32" borderId="56" xfId="55" applyFont="1" applyFill="1" applyBorder="1" applyAlignment="1">
      <alignment horizontal="right" vertical="center"/>
      <protection/>
    </xf>
    <xf numFmtId="0" fontId="62" fillId="0" borderId="75" xfId="0" applyFont="1" applyFill="1" applyBorder="1" applyAlignment="1">
      <alignment vertical="center"/>
    </xf>
    <xf numFmtId="0" fontId="62" fillId="0" borderId="76" xfId="0" applyFont="1" applyFill="1" applyBorder="1" applyAlignment="1">
      <alignment vertical="center"/>
    </xf>
    <xf numFmtId="0" fontId="62" fillId="0" borderId="55" xfId="0" applyFont="1" applyFill="1" applyBorder="1" applyAlignment="1">
      <alignment horizontal="right" vertical="center"/>
    </xf>
    <xf numFmtId="0" fontId="62" fillId="0" borderId="21" xfId="0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right" vertical="center"/>
    </xf>
    <xf numFmtId="0" fontId="62" fillId="0" borderId="18" xfId="0" applyFont="1" applyFill="1" applyBorder="1" applyAlignment="1">
      <alignment horizontal="right" vertical="center"/>
    </xf>
    <xf numFmtId="0" fontId="62" fillId="0" borderId="17" xfId="0" applyFont="1" applyFill="1" applyBorder="1" applyAlignment="1">
      <alignment horizontal="right" vertical="center"/>
    </xf>
    <xf numFmtId="0" fontId="62" fillId="32" borderId="48" xfId="34" applyFont="1" applyFill="1" applyBorder="1" applyAlignment="1">
      <alignment/>
    </xf>
    <xf numFmtId="0" fontId="62" fillId="32" borderId="48" xfId="0" applyFont="1" applyFill="1" applyBorder="1" applyAlignment="1">
      <alignment vertical="center"/>
    </xf>
    <xf numFmtId="0" fontId="62" fillId="32" borderId="56" xfId="34" applyFont="1" applyFill="1" applyBorder="1" applyAlignment="1">
      <alignment/>
    </xf>
    <xf numFmtId="0" fontId="62" fillId="32" borderId="56" xfId="0" applyFont="1" applyFill="1" applyBorder="1" applyAlignment="1">
      <alignment vertical="center"/>
    </xf>
    <xf numFmtId="0" fontId="62" fillId="32" borderId="37" xfId="0" applyFont="1" applyFill="1" applyBorder="1" applyAlignment="1">
      <alignment vertical="center"/>
    </xf>
    <xf numFmtId="0" fontId="62" fillId="32" borderId="36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/>
    </xf>
    <xf numFmtId="0" fontId="0" fillId="32" borderId="63" xfId="0" applyFont="1" applyFill="1" applyBorder="1" applyAlignment="1">
      <alignment horizontal="right" vertical="center"/>
    </xf>
    <xf numFmtId="0" fontId="0" fillId="32" borderId="48" xfId="34" applyFont="1" applyFill="1" applyBorder="1" applyAlignment="1">
      <alignment/>
    </xf>
    <xf numFmtId="0" fontId="0" fillId="32" borderId="56" xfId="34" applyFont="1" applyFill="1" applyBorder="1" applyAlignment="1">
      <alignment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right" vertical="center"/>
    </xf>
    <xf numFmtId="0" fontId="63" fillId="32" borderId="20" xfId="0" applyFont="1" applyFill="1" applyBorder="1" applyAlignment="1">
      <alignment/>
    </xf>
    <xf numFmtId="0" fontId="8" fillId="0" borderId="49" xfId="0" applyFont="1" applyFill="1" applyBorder="1" applyAlignment="1">
      <alignment horizontal="center" vertical="center"/>
    </xf>
    <xf numFmtId="15" fontId="7" fillId="0" borderId="49" xfId="0" applyNumberFormat="1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/>
    </xf>
    <xf numFmtId="0" fontId="9" fillId="32" borderId="45" xfId="0" applyFont="1" applyFill="1" applyBorder="1" applyAlignment="1">
      <alignment horizontal="center"/>
    </xf>
    <xf numFmtId="0" fontId="9" fillId="32" borderId="43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right"/>
    </xf>
    <xf numFmtId="0" fontId="0" fillId="32" borderId="61" xfId="0" applyFont="1" applyFill="1" applyBorder="1" applyAlignment="1">
      <alignment horizontal="right"/>
    </xf>
    <xf numFmtId="0" fontId="0" fillId="32" borderId="37" xfId="0" applyFont="1" applyFill="1" applyBorder="1" applyAlignment="1">
      <alignment horizontal="right"/>
    </xf>
    <xf numFmtId="9" fontId="10" fillId="32" borderId="0" xfId="57" applyFont="1" applyFill="1" applyBorder="1" applyAlignment="1">
      <alignment horizontal="right"/>
    </xf>
    <xf numFmtId="0" fontId="0" fillId="0" borderId="43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left"/>
    </xf>
    <xf numFmtId="0" fontId="12" fillId="0" borderId="56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left" wrapText="1"/>
    </xf>
    <xf numFmtId="0" fontId="12" fillId="0" borderId="83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2" fillId="0" borderId="8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wrapText="1"/>
    </xf>
    <xf numFmtId="0" fontId="12" fillId="0" borderId="16" xfId="55" applyFont="1" applyFill="1" applyBorder="1" applyAlignment="1">
      <alignment/>
      <protection/>
    </xf>
    <xf numFmtId="0" fontId="12" fillId="0" borderId="56" xfId="55" applyFont="1" applyFill="1" applyBorder="1" applyAlignment="1">
      <alignment/>
      <protection/>
    </xf>
    <xf numFmtId="0" fontId="10" fillId="32" borderId="20" xfId="0" applyFont="1" applyFill="1" applyBorder="1" applyAlignment="1">
      <alignment horizontal="right"/>
    </xf>
    <xf numFmtId="0" fontId="9" fillId="32" borderId="20" xfId="0" applyFont="1" applyFill="1" applyBorder="1" applyAlignment="1">
      <alignment horizontal="center" vertical="center"/>
    </xf>
    <xf numFmtId="0" fontId="9" fillId="32" borderId="22" xfId="55" applyFont="1" applyFill="1" applyBorder="1" applyAlignment="1">
      <alignment horizontal="center" vertical="center"/>
      <protection/>
    </xf>
    <xf numFmtId="0" fontId="9" fillId="32" borderId="20" xfId="55" applyFont="1" applyFill="1" applyBorder="1" applyAlignment="1">
      <alignment horizontal="center" vertical="center"/>
      <protection/>
    </xf>
    <xf numFmtId="0" fontId="9" fillId="32" borderId="22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left" vertical="center"/>
    </xf>
    <xf numFmtId="0" fontId="9" fillId="32" borderId="58" xfId="0" applyFont="1" applyFill="1" applyBorder="1" applyAlignment="1">
      <alignment horizontal="center" vertical="center"/>
    </xf>
    <xf numFmtId="0" fontId="9" fillId="32" borderId="85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right" vertical="center"/>
    </xf>
    <xf numFmtId="0" fontId="11" fillId="32" borderId="0" xfId="55" applyFont="1" applyFill="1" applyBorder="1" applyAlignment="1">
      <alignment horizontal="center" vertical="center"/>
      <protection/>
    </xf>
    <xf numFmtId="0" fontId="9" fillId="32" borderId="63" xfId="0" applyFont="1" applyFill="1" applyBorder="1" applyAlignment="1">
      <alignment horizontal="right"/>
    </xf>
    <xf numFmtId="0" fontId="9" fillId="32" borderId="2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48" xfId="34" applyFont="1" applyFill="1" applyBorder="1" applyAlignment="1">
      <alignment horizontal="left" vertical="center"/>
    </xf>
    <xf numFmtId="0" fontId="12" fillId="0" borderId="56" xfId="34" applyFont="1" applyFill="1" applyBorder="1" applyAlignment="1">
      <alignment horizontal="left" vertical="center"/>
    </xf>
    <xf numFmtId="0" fontId="8" fillId="0" borderId="49" xfId="34" applyFont="1" applyFill="1" applyBorder="1" applyAlignment="1">
      <alignment horizontal="left" vertical="center"/>
    </xf>
    <xf numFmtId="0" fontId="0" fillId="0" borderId="41" xfId="34" applyFont="1" applyFill="1" applyBorder="1" applyAlignment="1">
      <alignment/>
    </xf>
    <xf numFmtId="0" fontId="0" fillId="0" borderId="24" xfId="34" applyFont="1" applyFill="1" applyBorder="1" applyAlignment="1">
      <alignment/>
    </xf>
    <xf numFmtId="0" fontId="0" fillId="0" borderId="45" xfId="34" applyFont="1" applyFill="1" applyBorder="1" applyAlignment="1">
      <alignment vertical="center"/>
    </xf>
    <xf numFmtId="0" fontId="0" fillId="0" borderId="16" xfId="34" applyFont="1" applyFill="1" applyBorder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right" vertical="center"/>
    </xf>
    <xf numFmtId="0" fontId="8" fillId="32" borderId="45" xfId="0" applyFont="1" applyFill="1" applyBorder="1" applyAlignment="1">
      <alignment horizontal="left" vertical="center"/>
    </xf>
    <xf numFmtId="0" fontId="8" fillId="32" borderId="47" xfId="0" applyFont="1" applyFill="1" applyBorder="1" applyAlignment="1">
      <alignment horizontal="left" vertical="center"/>
    </xf>
    <xf numFmtId="0" fontId="12" fillId="32" borderId="57" xfId="0" applyFont="1" applyFill="1" applyBorder="1" applyAlignment="1">
      <alignment vertical="center"/>
    </xf>
    <xf numFmtId="0" fontId="8" fillId="32" borderId="47" xfId="0" applyFont="1" applyFill="1" applyBorder="1" applyAlignment="1">
      <alignment horizontal="left"/>
    </xf>
    <xf numFmtId="0" fontId="8" fillId="32" borderId="40" xfId="0" applyFont="1" applyFill="1" applyBorder="1" applyAlignment="1">
      <alignment horizontal="left" vertical="center"/>
    </xf>
    <xf numFmtId="0" fontId="20" fillId="32" borderId="29" xfId="0" applyFont="1" applyFill="1" applyBorder="1" applyAlignment="1">
      <alignment horizontal="left" vertical="center"/>
    </xf>
    <xf numFmtId="0" fontId="20" fillId="32" borderId="17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0" fillId="32" borderId="20" xfId="0" applyFont="1" applyFill="1" applyBorder="1" applyAlignment="1">
      <alignment horizontal="right"/>
    </xf>
    <xf numFmtId="0" fontId="9" fillId="32" borderId="20" xfId="0" applyFont="1" applyFill="1" applyBorder="1" applyAlignment="1">
      <alignment horizontal="center" vertical="center"/>
    </xf>
    <xf numFmtId="0" fontId="9" fillId="32" borderId="22" xfId="55" applyFont="1" applyFill="1" applyBorder="1" applyAlignment="1">
      <alignment horizontal="center" vertical="center"/>
      <protection/>
    </xf>
    <xf numFmtId="0" fontId="9" fillId="32" borderId="20" xfId="55" applyFont="1" applyFill="1" applyBorder="1" applyAlignment="1">
      <alignment horizontal="center" vertical="center"/>
      <protection/>
    </xf>
    <xf numFmtId="0" fontId="9" fillId="32" borderId="22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left" vertical="center"/>
    </xf>
    <xf numFmtId="0" fontId="9" fillId="32" borderId="58" xfId="0" applyFont="1" applyFill="1" applyBorder="1" applyAlignment="1">
      <alignment horizontal="center" vertical="center"/>
    </xf>
    <xf numFmtId="0" fontId="9" fillId="32" borderId="85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right" vertical="center"/>
    </xf>
    <xf numFmtId="0" fontId="11" fillId="32" borderId="0" xfId="55" applyFont="1" applyFill="1" applyBorder="1" applyAlignment="1">
      <alignment horizontal="center" vertical="center"/>
      <protection/>
    </xf>
    <xf numFmtId="0" fontId="9" fillId="32" borderId="63" xfId="0" applyFont="1" applyFill="1" applyBorder="1" applyAlignment="1">
      <alignment horizontal="right"/>
    </xf>
    <xf numFmtId="0" fontId="9" fillId="32" borderId="22" xfId="0" applyFont="1" applyFill="1" applyBorder="1" applyAlignment="1">
      <alignment horizontal="center"/>
    </xf>
    <xf numFmtId="0" fontId="0" fillId="32" borderId="54" xfId="34" applyFont="1" applyFill="1" applyBorder="1" applyAlignment="1">
      <alignment/>
    </xf>
    <xf numFmtId="0" fontId="0" fillId="32" borderId="31" xfId="34" applyFont="1" applyFill="1" applyBorder="1" applyAlignment="1">
      <alignment vertical="center"/>
    </xf>
    <xf numFmtId="0" fontId="0" fillId="32" borderId="23" xfId="34" applyFont="1" applyFill="1" applyBorder="1" applyAlignment="1">
      <alignment/>
    </xf>
    <xf numFmtId="0" fontId="0" fillId="32" borderId="55" xfId="34" applyFont="1" applyFill="1" applyBorder="1" applyAlignment="1">
      <alignment/>
    </xf>
    <xf numFmtId="0" fontId="0" fillId="32" borderId="23" xfId="0" applyFont="1" applyFill="1" applyBorder="1" applyAlignment="1">
      <alignment vertical="center"/>
    </xf>
    <xf numFmtId="0" fontId="0" fillId="32" borderId="55" xfId="0" applyFont="1" applyFill="1" applyBorder="1" applyAlignment="1">
      <alignment vertical="center"/>
    </xf>
    <xf numFmtId="0" fontId="0" fillId="0" borderId="56" xfId="34" applyFont="1" applyFill="1" applyBorder="1" applyAlignment="1">
      <alignment/>
    </xf>
    <xf numFmtId="0" fontId="0" fillId="32" borderId="56" xfId="34" applyFont="1" applyFill="1" applyBorder="1" applyAlignment="1">
      <alignment vertical="center"/>
    </xf>
    <xf numFmtId="0" fontId="0" fillId="0" borderId="59" xfId="34" applyFont="1" applyFill="1" applyBorder="1" applyAlignment="1">
      <alignment/>
    </xf>
    <xf numFmtId="0" fontId="0" fillId="0" borderId="47" xfId="34" applyFont="1" applyFill="1" applyBorder="1" applyAlignment="1">
      <alignment vertical="center"/>
    </xf>
    <xf numFmtId="0" fontId="0" fillId="32" borderId="86" xfId="34" applyFont="1" applyFill="1" applyBorder="1" applyAlignment="1">
      <alignment vertical="center"/>
    </xf>
    <xf numFmtId="0" fontId="0" fillId="0" borderId="49" xfId="34" applyFont="1" applyFill="1" applyBorder="1" applyAlignment="1">
      <alignment vertical="center"/>
    </xf>
    <xf numFmtId="0" fontId="0" fillId="32" borderId="49" xfId="34" applyFont="1" applyFill="1" applyBorder="1" applyAlignment="1">
      <alignment vertical="center"/>
    </xf>
    <xf numFmtId="0" fontId="0" fillId="32" borderId="60" xfId="34" applyFont="1" applyFill="1" applyBorder="1" applyAlignment="1">
      <alignment vertical="center"/>
    </xf>
    <xf numFmtId="0" fontId="62" fillId="0" borderId="48" xfId="34" applyFont="1" applyFill="1" applyBorder="1" applyAlignment="1">
      <alignment/>
    </xf>
    <xf numFmtId="0" fontId="62" fillId="32" borderId="59" xfId="34" applyFont="1" applyFill="1" applyBorder="1" applyAlignment="1">
      <alignment/>
    </xf>
    <xf numFmtId="0" fontId="62" fillId="32" borderId="59" xfId="0" applyFont="1" applyFill="1" applyBorder="1" applyAlignment="1">
      <alignment vertical="center"/>
    </xf>
    <xf numFmtId="0" fontId="62" fillId="32" borderId="39" xfId="0" applyFont="1" applyFill="1" applyBorder="1" applyAlignment="1">
      <alignment vertical="center"/>
    </xf>
    <xf numFmtId="0" fontId="62" fillId="32" borderId="13" xfId="0" applyFont="1" applyFill="1" applyBorder="1" applyAlignment="1">
      <alignment horizontal="right" vertical="center"/>
    </xf>
    <xf numFmtId="0" fontId="62" fillId="32" borderId="38" xfId="0" applyFont="1" applyFill="1" applyBorder="1" applyAlignment="1">
      <alignment horizontal="right" vertical="center"/>
    </xf>
    <xf numFmtId="0" fontId="62" fillId="0" borderId="48" xfId="0" applyFont="1" applyFill="1" applyBorder="1" applyAlignment="1">
      <alignment horizontal="right" vertical="center"/>
    </xf>
    <xf numFmtId="0" fontId="62" fillId="0" borderId="47" xfId="0" applyFont="1" applyFill="1" applyBorder="1" applyAlignment="1">
      <alignment horizontal="right" vertical="center"/>
    </xf>
    <xf numFmtId="0" fontId="62" fillId="0" borderId="56" xfId="0" applyFont="1" applyFill="1" applyBorder="1" applyAlignment="1">
      <alignment horizontal="right" vertical="center"/>
    </xf>
    <xf numFmtId="0" fontId="62" fillId="32" borderId="41" xfId="0" applyFont="1" applyFill="1" applyBorder="1" applyAlignment="1">
      <alignment horizontal="right"/>
    </xf>
    <xf numFmtId="0" fontId="62" fillId="32" borderId="16" xfId="0" applyFont="1" applyFill="1" applyBorder="1" applyAlignment="1">
      <alignment horizontal="right"/>
    </xf>
    <xf numFmtId="0" fontId="62" fillId="32" borderId="45" xfId="0" applyFont="1" applyFill="1" applyBorder="1" applyAlignment="1">
      <alignment horizontal="right"/>
    </xf>
    <xf numFmtId="0" fontId="62" fillId="32" borderId="24" xfId="0" applyFont="1" applyFill="1" applyBorder="1" applyAlignment="1">
      <alignment horizontal="right"/>
    </xf>
    <xf numFmtId="0" fontId="62" fillId="32" borderId="35" xfId="0" applyFont="1" applyFill="1" applyBorder="1" applyAlignment="1">
      <alignment horizontal="right"/>
    </xf>
    <xf numFmtId="0" fontId="62" fillId="32" borderId="47" xfId="0" applyFont="1" applyFill="1" applyBorder="1" applyAlignment="1">
      <alignment/>
    </xf>
    <xf numFmtId="0" fontId="62" fillId="32" borderId="47" xfId="0" applyFont="1" applyFill="1" applyBorder="1" applyAlignment="1">
      <alignment horizontal="right"/>
    </xf>
    <xf numFmtId="0" fontId="62" fillId="32" borderId="38" xfId="0" applyFont="1" applyFill="1" applyBorder="1" applyAlignment="1">
      <alignment horizontal="right"/>
    </xf>
    <xf numFmtId="0" fontId="62" fillId="32" borderId="56" xfId="0" applyFont="1" applyFill="1" applyBorder="1" applyAlignment="1">
      <alignment/>
    </xf>
    <xf numFmtId="0" fontId="62" fillId="32" borderId="35" xfId="0" applyFont="1" applyFill="1" applyBorder="1" applyAlignment="1">
      <alignment/>
    </xf>
    <xf numFmtId="0" fontId="62" fillId="32" borderId="38" xfId="0" applyFont="1" applyFill="1" applyBorder="1" applyAlignment="1">
      <alignment/>
    </xf>
    <xf numFmtId="0" fontId="62" fillId="32" borderId="19" xfId="0" applyFont="1" applyFill="1" applyBorder="1" applyAlignment="1">
      <alignment/>
    </xf>
    <xf numFmtId="0" fontId="62" fillId="32" borderId="35" xfId="0" applyFont="1" applyFill="1" applyBorder="1" applyAlignment="1">
      <alignment horizontal="right" vertical="center"/>
    </xf>
    <xf numFmtId="0" fontId="62" fillId="32" borderId="47" xfId="0" applyFont="1" applyFill="1" applyBorder="1" applyAlignment="1">
      <alignment horizontal="right" vertical="center"/>
    </xf>
    <xf numFmtId="0" fontId="62" fillId="32" borderId="38" xfId="0" applyFont="1" applyFill="1" applyBorder="1" applyAlignment="1">
      <alignment vertical="center"/>
    </xf>
    <xf numFmtId="0" fontId="62" fillId="32" borderId="40" xfId="0" applyFont="1" applyFill="1" applyBorder="1" applyAlignment="1">
      <alignment vertical="center"/>
    </xf>
    <xf numFmtId="0" fontId="62" fillId="32" borderId="19" xfId="0" applyFont="1" applyFill="1" applyBorder="1" applyAlignment="1">
      <alignment vertical="center"/>
    </xf>
    <xf numFmtId="0" fontId="62" fillId="0" borderId="35" xfId="0" applyFont="1" applyFill="1" applyBorder="1" applyAlignment="1">
      <alignment horizontal="right" vertical="center"/>
    </xf>
    <xf numFmtId="0" fontId="62" fillId="32" borderId="19" xfId="0" applyFont="1" applyFill="1" applyBorder="1" applyAlignment="1">
      <alignment horizontal="right" vertical="center"/>
    </xf>
    <xf numFmtId="0" fontId="62" fillId="32" borderId="35" xfId="0" applyFont="1" applyFill="1" applyBorder="1" applyAlignment="1">
      <alignment horizontal="right" vertical="center" wrapText="1"/>
    </xf>
    <xf numFmtId="0" fontId="62" fillId="32" borderId="59" xfId="0" applyFont="1" applyFill="1" applyBorder="1" applyAlignment="1">
      <alignment horizontal="right" vertical="center" wrapText="1"/>
    </xf>
    <xf numFmtId="0" fontId="62" fillId="32" borderId="43" xfId="0" applyFont="1" applyFill="1" applyBorder="1" applyAlignment="1">
      <alignment vertical="center"/>
    </xf>
    <xf numFmtId="0" fontId="62" fillId="32" borderId="13" xfId="0" applyFont="1" applyFill="1" applyBorder="1" applyAlignment="1">
      <alignment vertical="center"/>
    </xf>
    <xf numFmtId="0" fontId="62" fillId="32" borderId="45" xfId="0" applyFont="1" applyFill="1" applyBorder="1" applyAlignment="1">
      <alignment vertical="center"/>
    </xf>
    <xf numFmtId="0" fontId="62" fillId="32" borderId="24" xfId="0" applyFont="1" applyFill="1" applyBorder="1" applyAlignment="1">
      <alignment horizontal="right" vertical="center"/>
    </xf>
    <xf numFmtId="0" fontId="62" fillId="0" borderId="25" xfId="0" applyFont="1" applyFill="1" applyBorder="1" applyAlignment="1">
      <alignment vertical="center"/>
    </xf>
    <xf numFmtId="0" fontId="62" fillId="0" borderId="23" xfId="0" applyFont="1" applyFill="1" applyBorder="1" applyAlignment="1">
      <alignment horizontal="right" vertical="center"/>
    </xf>
    <xf numFmtId="0" fontId="62" fillId="0" borderId="31" xfId="0" applyFont="1" applyFill="1" applyBorder="1" applyAlignment="1">
      <alignment horizontal="right" vertical="center"/>
    </xf>
    <xf numFmtId="0" fontId="62" fillId="0" borderId="30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right" vertical="center"/>
    </xf>
    <xf numFmtId="0" fontId="62" fillId="0" borderId="27" xfId="0" applyFont="1" applyFill="1" applyBorder="1" applyAlignment="1">
      <alignment horizontal="right" vertical="center"/>
    </xf>
    <xf numFmtId="0" fontId="62" fillId="0" borderId="14" xfId="0" applyFont="1" applyFill="1" applyBorder="1" applyAlignment="1">
      <alignment horizontal="right" vertical="center"/>
    </xf>
    <xf numFmtId="0" fontId="62" fillId="0" borderId="19" xfId="0" applyFont="1" applyFill="1" applyBorder="1" applyAlignment="1">
      <alignment horizontal="right" vertical="center"/>
    </xf>
    <xf numFmtId="0" fontId="64" fillId="32" borderId="48" xfId="0" applyFont="1" applyFill="1" applyBorder="1" applyAlignment="1">
      <alignment horizontal="right" vertical="center"/>
    </xf>
    <xf numFmtId="0" fontId="64" fillId="32" borderId="56" xfId="0" applyFont="1" applyFill="1" applyBorder="1" applyAlignment="1">
      <alignment horizontal="right" vertical="center"/>
    </xf>
    <xf numFmtId="0" fontId="64" fillId="32" borderId="38" xfId="0" applyFont="1" applyFill="1" applyBorder="1" applyAlignment="1">
      <alignment horizontal="right" vertical="center"/>
    </xf>
    <xf numFmtId="0" fontId="64" fillId="32" borderId="39" xfId="0" applyFont="1" applyFill="1" applyBorder="1" applyAlignment="1">
      <alignment horizontal="right" vertical="center"/>
    </xf>
    <xf numFmtId="0" fontId="62" fillId="32" borderId="24" xfId="0" applyFont="1" applyFill="1" applyBorder="1" applyAlignment="1">
      <alignment vertical="center"/>
    </xf>
    <xf numFmtId="0" fontId="62" fillId="32" borderId="29" xfId="0" applyFont="1" applyFill="1" applyBorder="1" applyAlignment="1">
      <alignment vertical="center"/>
    </xf>
    <xf numFmtId="0" fontId="10" fillId="32" borderId="20" xfId="0" applyFont="1" applyFill="1" applyBorder="1" applyAlignment="1">
      <alignment horizontal="right" vertical="center"/>
    </xf>
    <xf numFmtId="0" fontId="9" fillId="32" borderId="22" xfId="0" applyFont="1" applyFill="1" applyBorder="1" applyAlignment="1">
      <alignment horizontal="center"/>
    </xf>
    <xf numFmtId="0" fontId="9" fillId="32" borderId="20" xfId="55" applyFont="1" applyFill="1" applyBorder="1" applyAlignment="1">
      <alignment horizontal="center" vertical="center"/>
      <protection/>
    </xf>
    <xf numFmtId="0" fontId="9" fillId="32" borderId="22" xfId="55" applyFont="1" applyFill="1" applyBorder="1" applyAlignment="1">
      <alignment horizontal="center" vertical="center"/>
      <protection/>
    </xf>
    <xf numFmtId="0" fontId="9" fillId="32" borderId="20" xfId="0" applyFont="1" applyFill="1" applyBorder="1" applyAlignment="1">
      <alignment horizontal="left" vertical="center"/>
    </xf>
    <xf numFmtId="0" fontId="9" fillId="32" borderId="22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right"/>
    </xf>
    <xf numFmtId="0" fontId="9" fillId="32" borderId="63" xfId="0" applyFont="1" applyFill="1" applyBorder="1" applyAlignment="1">
      <alignment horizontal="right"/>
    </xf>
    <xf numFmtId="0" fontId="9" fillId="32" borderId="34" xfId="0" applyFont="1" applyFill="1" applyBorder="1" applyAlignment="1">
      <alignment horizontal="center" vertical="center"/>
    </xf>
    <xf numFmtId="0" fontId="11" fillId="32" borderId="0" xfId="55" applyFont="1" applyFill="1" applyBorder="1" applyAlignment="1">
      <alignment horizontal="center" vertical="center"/>
      <protection/>
    </xf>
    <xf numFmtId="0" fontId="9" fillId="32" borderId="58" xfId="0" applyFont="1" applyFill="1" applyBorder="1" applyAlignment="1">
      <alignment horizontal="center" vertical="center"/>
    </xf>
    <xf numFmtId="0" fontId="9" fillId="32" borderId="85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right"/>
    </xf>
    <xf numFmtId="0" fontId="9" fillId="32" borderId="20" xfId="0" applyFont="1" applyFill="1" applyBorder="1" applyAlignment="1">
      <alignment horizontal="center" vertical="center"/>
    </xf>
    <xf numFmtId="0" fontId="9" fillId="32" borderId="22" xfId="55" applyFont="1" applyFill="1" applyBorder="1" applyAlignment="1">
      <alignment horizontal="center" vertical="center"/>
      <protection/>
    </xf>
    <xf numFmtId="0" fontId="9" fillId="32" borderId="34" xfId="55" applyFont="1" applyFill="1" applyBorder="1" applyAlignment="1">
      <alignment horizontal="center" vertical="center"/>
      <protection/>
    </xf>
    <xf numFmtId="0" fontId="9" fillId="32" borderId="20" xfId="55" applyFont="1" applyFill="1" applyBorder="1" applyAlignment="1">
      <alignment horizontal="center" vertical="center"/>
      <protection/>
    </xf>
    <xf numFmtId="0" fontId="9" fillId="32" borderId="22" xfId="0" applyFont="1" applyFill="1" applyBorder="1" applyAlignment="1">
      <alignment horizontal="center" vertical="center"/>
    </xf>
    <xf numFmtId="0" fontId="9" fillId="32" borderId="6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right"/>
    </xf>
    <xf numFmtId="0" fontId="10" fillId="0" borderId="8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9" fillId="0" borderId="58" xfId="55" applyFont="1" applyFill="1" applyBorder="1" applyAlignment="1">
      <alignment horizontal="center" vertical="center"/>
      <protection/>
    </xf>
    <xf numFmtId="0" fontId="9" fillId="0" borderId="85" xfId="55" applyFont="1" applyFill="1" applyBorder="1" applyAlignment="1">
      <alignment horizontal="center" vertical="center"/>
      <protection/>
    </xf>
    <xf numFmtId="0" fontId="9" fillId="0" borderId="26" xfId="55" applyFont="1" applyFill="1" applyBorder="1" applyAlignment="1">
      <alignment horizontal="center" vertical="center"/>
      <protection/>
    </xf>
    <xf numFmtId="0" fontId="9" fillId="32" borderId="3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right"/>
    </xf>
    <xf numFmtId="0" fontId="9" fillId="32" borderId="21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9" fillId="0" borderId="20" xfId="55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15" fontId="5" fillId="0" borderId="56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51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/>
    </xf>
    <xf numFmtId="0" fontId="14" fillId="0" borderId="8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right" vertical="center"/>
    </xf>
    <xf numFmtId="0" fontId="15" fillId="32" borderId="58" xfId="0" applyFont="1" applyFill="1" applyBorder="1" applyAlignment="1">
      <alignment horizontal="right"/>
    </xf>
    <xf numFmtId="0" fontId="10" fillId="32" borderId="58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left" vertical="center"/>
    </xf>
    <xf numFmtId="0" fontId="9" fillId="32" borderId="21" xfId="55" applyFont="1" applyFill="1" applyBorder="1" applyAlignment="1">
      <alignment horizontal="center" vertical="center"/>
      <protection/>
    </xf>
    <xf numFmtId="0" fontId="9" fillId="32" borderId="10" xfId="55" applyFont="1" applyFill="1" applyBorder="1" applyAlignment="1">
      <alignment horizontal="center" vertical="center"/>
      <protection/>
    </xf>
    <xf numFmtId="0" fontId="9" fillId="32" borderId="11" xfId="55" applyFont="1" applyFill="1" applyBorder="1" applyAlignment="1">
      <alignment horizontal="center" vertical="center"/>
      <protection/>
    </xf>
    <xf numFmtId="0" fontId="9" fillId="32" borderId="20" xfId="0" applyFont="1" applyFill="1" applyBorder="1" applyAlignment="1">
      <alignment horizontal="left" vertical="center"/>
    </xf>
    <xf numFmtId="0" fontId="9" fillId="32" borderId="20" xfId="0" applyFont="1" applyFill="1" applyBorder="1" applyAlignment="1">
      <alignment horizontal="right"/>
    </xf>
    <xf numFmtId="0" fontId="15" fillId="32" borderId="85" xfId="0" applyFont="1" applyFill="1" applyBorder="1" applyAlignment="1">
      <alignment horizontal="right"/>
    </xf>
    <xf numFmtId="0" fontId="15" fillId="32" borderId="26" xfId="0" applyFont="1" applyFill="1" applyBorder="1" applyAlignment="1">
      <alignment horizontal="right"/>
    </xf>
    <xf numFmtId="0" fontId="10" fillId="32" borderId="85" xfId="0" applyFont="1" applyFill="1" applyBorder="1" applyAlignment="1">
      <alignment horizontal="right"/>
    </xf>
    <xf numFmtId="0" fontId="10" fillId="32" borderId="26" xfId="0" applyFont="1" applyFill="1" applyBorder="1" applyAlignment="1">
      <alignment horizontal="right"/>
    </xf>
    <xf numFmtId="0" fontId="8" fillId="32" borderId="20" xfId="0" applyFont="1" applyFill="1" applyBorder="1" applyAlignment="1">
      <alignment horizontal="right"/>
    </xf>
    <xf numFmtId="0" fontId="15" fillId="32" borderId="58" xfId="0" applyFont="1" applyFill="1" applyBorder="1" applyAlignment="1">
      <alignment horizontal="right" vertical="center"/>
    </xf>
    <xf numFmtId="0" fontId="15" fillId="32" borderId="85" xfId="0" applyFont="1" applyFill="1" applyBorder="1" applyAlignment="1">
      <alignment horizontal="right" vertical="center"/>
    </xf>
    <xf numFmtId="0" fontId="9" fillId="32" borderId="20" xfId="0" applyFont="1" applyFill="1" applyBorder="1" applyAlignment="1">
      <alignment horizontal="right" vertical="center"/>
    </xf>
    <xf numFmtId="0" fontId="9" fillId="32" borderId="58" xfId="0" applyFont="1" applyFill="1" applyBorder="1" applyAlignment="1">
      <alignment horizontal="left" vertical="center"/>
    </xf>
    <xf numFmtId="0" fontId="9" fillId="32" borderId="85" xfId="0" applyFont="1" applyFill="1" applyBorder="1" applyAlignment="1">
      <alignment horizontal="left" vertical="center"/>
    </xf>
    <xf numFmtId="0" fontId="9" fillId="32" borderId="26" xfId="0" applyFont="1" applyFill="1" applyBorder="1" applyAlignment="1">
      <alignment horizontal="left" vertical="center"/>
    </xf>
    <xf numFmtId="0" fontId="9" fillId="0" borderId="22" xfId="55" applyFont="1" applyFill="1" applyBorder="1" applyAlignment="1">
      <alignment horizontal="center" vertical="center"/>
      <protection/>
    </xf>
    <xf numFmtId="0" fontId="9" fillId="0" borderId="34" xfId="55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32" borderId="58" xfId="0" applyFont="1" applyFill="1" applyBorder="1" applyAlignment="1">
      <alignment horizontal="center" vertical="center"/>
    </xf>
    <xf numFmtId="0" fontId="9" fillId="32" borderId="85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right" vertical="center"/>
    </xf>
    <xf numFmtId="0" fontId="11" fillId="32" borderId="0" xfId="55" applyFont="1" applyFill="1" applyBorder="1" applyAlignment="1">
      <alignment horizontal="center" vertical="center"/>
      <protection/>
    </xf>
    <xf numFmtId="0" fontId="9" fillId="32" borderId="58" xfId="55" applyFont="1" applyFill="1" applyBorder="1" applyAlignment="1">
      <alignment horizontal="center" vertical="center"/>
      <protection/>
    </xf>
    <xf numFmtId="0" fontId="9" fillId="32" borderId="85" xfId="55" applyFont="1" applyFill="1" applyBorder="1" applyAlignment="1">
      <alignment horizontal="center" vertical="center"/>
      <protection/>
    </xf>
    <xf numFmtId="0" fontId="9" fillId="32" borderId="26" xfId="55" applyFont="1" applyFill="1" applyBorder="1" applyAlignment="1">
      <alignment horizontal="center" vertical="center"/>
      <protection/>
    </xf>
    <xf numFmtId="0" fontId="15" fillId="32" borderId="26" xfId="0" applyFont="1" applyFill="1" applyBorder="1" applyAlignment="1">
      <alignment horizontal="right" vertical="center"/>
    </xf>
    <xf numFmtId="0" fontId="9" fillId="32" borderId="58" xfId="0" applyFont="1" applyFill="1" applyBorder="1" applyAlignment="1">
      <alignment horizontal="right" vertical="center"/>
    </xf>
    <xf numFmtId="0" fontId="9" fillId="32" borderId="85" xfId="0" applyFont="1" applyFill="1" applyBorder="1" applyAlignment="1">
      <alignment horizontal="right" vertical="center"/>
    </xf>
    <xf numFmtId="0" fontId="9" fillId="0" borderId="58" xfId="0" applyFont="1" applyFill="1" applyBorder="1" applyAlignment="1">
      <alignment horizontal="right"/>
    </xf>
    <xf numFmtId="0" fontId="9" fillId="0" borderId="85" xfId="0" applyFont="1" applyFill="1" applyBorder="1" applyAlignment="1">
      <alignment horizontal="right"/>
    </xf>
    <xf numFmtId="0" fontId="9" fillId="32" borderId="21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right"/>
    </xf>
    <xf numFmtId="0" fontId="10" fillId="32" borderId="18" xfId="0" applyFont="1" applyFill="1" applyBorder="1" applyAlignment="1">
      <alignment horizontal="right"/>
    </xf>
    <xf numFmtId="0" fontId="10" fillId="32" borderId="17" xfId="0" applyFont="1" applyFill="1" applyBorder="1" applyAlignment="1">
      <alignment horizontal="right"/>
    </xf>
    <xf numFmtId="0" fontId="9" fillId="32" borderId="62" xfId="0" applyFont="1" applyFill="1" applyBorder="1" applyAlignment="1">
      <alignment horizontal="right"/>
    </xf>
    <xf numFmtId="0" fontId="9" fillId="32" borderId="63" xfId="0" applyFont="1" applyFill="1" applyBorder="1" applyAlignment="1">
      <alignment horizontal="right"/>
    </xf>
    <xf numFmtId="0" fontId="9" fillId="32" borderId="58" xfId="0" applyFont="1" applyFill="1" applyBorder="1" applyAlignment="1">
      <alignment horizontal="right"/>
    </xf>
    <xf numFmtId="0" fontId="9" fillId="32" borderId="85" xfId="0" applyFont="1" applyFill="1" applyBorder="1" applyAlignment="1">
      <alignment horizontal="right"/>
    </xf>
    <xf numFmtId="0" fontId="13" fillId="0" borderId="58" xfId="0" applyFont="1" applyFill="1" applyBorder="1" applyAlignment="1">
      <alignment horizontal="right"/>
    </xf>
    <xf numFmtId="0" fontId="13" fillId="0" borderId="85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9" fillId="32" borderId="53" xfId="55" applyFont="1" applyFill="1" applyBorder="1" applyAlignment="1">
      <alignment horizontal="center" vertical="center"/>
      <protection/>
    </xf>
    <xf numFmtId="0" fontId="9" fillId="32" borderId="62" xfId="55" applyFont="1" applyFill="1" applyBorder="1" applyAlignment="1">
      <alignment horizontal="center" vertical="center"/>
      <protection/>
    </xf>
    <xf numFmtId="0" fontId="9" fillId="32" borderId="22" xfId="0" applyFont="1" applyFill="1" applyBorder="1" applyAlignment="1">
      <alignment horizontal="center"/>
    </xf>
    <xf numFmtId="0" fontId="9" fillId="32" borderId="34" xfId="0" applyFont="1" applyFill="1" applyBorder="1" applyAlignment="1">
      <alignment horizontal="center"/>
    </xf>
    <xf numFmtId="0" fontId="14" fillId="33" borderId="49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15" fontId="14" fillId="33" borderId="49" xfId="0" applyNumberFormat="1" applyFont="1" applyFill="1" applyBorder="1" applyAlignment="1">
      <alignment horizontal="center"/>
    </xf>
    <xf numFmtId="15" fontId="14" fillId="33" borderId="5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15" fontId="14" fillId="0" borderId="49" xfId="0" applyNumberFormat="1" applyFont="1" applyFill="1" applyBorder="1" applyAlignment="1">
      <alignment horizontal="center"/>
    </xf>
    <xf numFmtId="15" fontId="14" fillId="0" borderId="59" xfId="0" applyNumberFormat="1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 vertical="center"/>
    </xf>
    <xf numFmtId="0" fontId="14" fillId="32" borderId="59" xfId="0" applyFont="1" applyFill="1" applyBorder="1" applyAlignment="1">
      <alignment horizontal="center" vertical="center"/>
    </xf>
    <xf numFmtId="15" fontId="14" fillId="32" borderId="49" xfId="0" applyNumberFormat="1" applyFont="1" applyFill="1" applyBorder="1" applyAlignment="1">
      <alignment horizontal="center"/>
    </xf>
    <xf numFmtId="15" fontId="14" fillId="32" borderId="59" xfId="0" applyNumberFormat="1" applyFont="1" applyFill="1" applyBorder="1" applyAlignment="1">
      <alignment horizontal="center"/>
    </xf>
    <xf numFmtId="0" fontId="63" fillId="32" borderId="20" xfId="0" applyFont="1" applyFill="1" applyBorder="1" applyAlignment="1">
      <alignment horizontal="right"/>
    </xf>
    <xf numFmtId="0" fontId="0" fillId="0" borderId="48" xfId="34" applyFont="1" applyFill="1" applyBorder="1" applyAlignment="1">
      <alignment/>
    </xf>
    <xf numFmtId="0" fontId="0" fillId="32" borderId="59" xfId="34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2</xdr:row>
      <xdr:rowOff>66675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3</xdr:row>
      <xdr:rowOff>57150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3</xdr:row>
      <xdr:rowOff>9525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3</xdr:row>
      <xdr:rowOff>9525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3</xdr:row>
      <xdr:rowOff>9525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8"/>
  <sheetViews>
    <sheetView tabSelected="1" zoomScaleSheetLayoutView="110" workbookViewId="0" topLeftCell="A1">
      <selection activeCell="R24" sqref="R24"/>
    </sheetView>
  </sheetViews>
  <sheetFormatPr defaultColWidth="11.421875" defaultRowHeight="12.75"/>
  <cols>
    <col min="1" max="1" width="39.421875" style="47" customWidth="1"/>
    <col min="2" max="2" width="41.7109375" style="27" customWidth="1"/>
    <col min="3" max="3" width="12.421875" style="27" customWidth="1"/>
    <col min="4" max="6" width="7.00390625" style="27" customWidth="1"/>
    <col min="7" max="15" width="6.28125" style="27" customWidth="1"/>
    <col min="16" max="20" width="11.421875" style="26" customWidth="1"/>
    <col min="21" max="16384" width="11.421875" style="27" customWidth="1"/>
  </cols>
  <sheetData>
    <row r="1" spans="1:15" ht="18.75" customHeight="1">
      <c r="A1" s="614" t="s">
        <v>133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spans="1:15" ht="15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616" t="s">
        <v>182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</row>
    <row r="5" spans="1:15" ht="8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4.25" customHeight="1">
      <c r="A6" s="66" t="s">
        <v>253</v>
      </c>
      <c r="B6" s="44"/>
      <c r="C6" s="617" t="s">
        <v>136</v>
      </c>
      <c r="D6" s="618"/>
      <c r="E6" s="619"/>
      <c r="F6" s="396"/>
      <c r="G6" s="397"/>
      <c r="H6" s="621" t="s">
        <v>0</v>
      </c>
      <c r="I6" s="622"/>
      <c r="J6" s="622"/>
      <c r="K6" s="622"/>
      <c r="L6" s="622"/>
      <c r="M6" s="622"/>
      <c r="N6" s="622"/>
      <c r="O6" s="623"/>
    </row>
    <row r="7" spans="1:15" ht="12.75" customHeight="1">
      <c r="A7" s="11"/>
      <c r="B7" s="45"/>
      <c r="C7" s="407"/>
      <c r="D7" s="620" t="s">
        <v>2</v>
      </c>
      <c r="E7" s="620"/>
      <c r="F7" s="398"/>
      <c r="G7" s="397"/>
      <c r="H7" s="680" t="s">
        <v>1</v>
      </c>
      <c r="I7" s="681"/>
      <c r="J7" s="686" t="s">
        <v>2</v>
      </c>
      <c r="K7" s="687"/>
      <c r="L7" s="690" t="s">
        <v>3</v>
      </c>
      <c r="M7" s="691"/>
      <c r="N7" s="686" t="s">
        <v>4</v>
      </c>
      <c r="O7" s="687"/>
    </row>
    <row r="8" spans="1:15" ht="14.25" customHeight="1">
      <c r="A8" s="43"/>
      <c r="B8" s="44"/>
      <c r="C8" s="408"/>
      <c r="D8" s="612"/>
      <c r="E8" s="613"/>
      <c r="F8" s="399"/>
      <c r="G8" s="397"/>
      <c r="H8" s="682">
        <v>44666</v>
      </c>
      <c r="I8" s="683"/>
      <c r="J8" s="688"/>
      <c r="K8" s="689"/>
      <c r="L8" s="692"/>
      <c r="M8" s="693"/>
      <c r="N8" s="688"/>
      <c r="O8" s="689"/>
    </row>
    <row r="9" spans="1:15" ht="14.25" customHeight="1">
      <c r="A9" s="43"/>
      <c r="B9" s="44"/>
      <c r="C9" s="53"/>
      <c r="D9" s="53"/>
      <c r="E9" s="53"/>
      <c r="F9" s="63"/>
      <c r="G9" s="54"/>
      <c r="H9" s="55"/>
      <c r="I9" s="54"/>
      <c r="J9" s="55"/>
      <c r="K9" s="56"/>
      <c r="L9" s="65"/>
      <c r="M9" s="54"/>
      <c r="N9" s="55"/>
      <c r="O9" s="44"/>
    </row>
    <row r="10" spans="1:15" ht="14.25" customHeight="1" thickBot="1">
      <c r="A10" s="609" t="s">
        <v>141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</row>
    <row r="11" spans="1:15" ht="13.5" thickBot="1">
      <c r="A11" s="610" t="s">
        <v>5</v>
      </c>
      <c r="B11" s="610"/>
      <c r="C11" s="610"/>
      <c r="D11" s="610"/>
      <c r="E11" s="610"/>
      <c r="F11" s="610"/>
      <c r="G11" s="611" t="s">
        <v>6</v>
      </c>
      <c r="H11" s="611"/>
      <c r="I11" s="611"/>
      <c r="J11" s="611"/>
      <c r="K11" s="611"/>
      <c r="L11" s="611"/>
      <c r="M11" s="611"/>
      <c r="N11" s="611"/>
      <c r="O11" s="611"/>
    </row>
    <row r="12" spans="1:15" ht="13.5" thickBot="1">
      <c r="A12" s="17" t="s">
        <v>7</v>
      </c>
      <c r="B12" s="22" t="s">
        <v>38</v>
      </c>
      <c r="C12" s="17" t="s">
        <v>9</v>
      </c>
      <c r="D12" s="608" t="s">
        <v>10</v>
      </c>
      <c r="E12" s="608"/>
      <c r="F12" s="608"/>
      <c r="G12" s="608" t="s">
        <v>11</v>
      </c>
      <c r="H12" s="608"/>
      <c r="I12" s="608"/>
      <c r="J12" s="608" t="s">
        <v>12</v>
      </c>
      <c r="K12" s="608"/>
      <c r="L12" s="608"/>
      <c r="M12" s="608" t="s">
        <v>13</v>
      </c>
      <c r="N12" s="608"/>
      <c r="O12" s="608"/>
    </row>
    <row r="13" spans="1:15" ht="13.5" customHeight="1" thickBot="1">
      <c r="A13" s="17" t="s">
        <v>14</v>
      </c>
      <c r="B13" s="15"/>
      <c r="C13" s="15"/>
      <c r="D13" s="19" t="s">
        <v>15</v>
      </c>
      <c r="E13" s="19" t="s">
        <v>16</v>
      </c>
      <c r="F13" s="38" t="s">
        <v>17</v>
      </c>
      <c r="G13" s="19" t="s">
        <v>15</v>
      </c>
      <c r="H13" s="19" t="s">
        <v>16</v>
      </c>
      <c r="I13" s="19" t="s">
        <v>17</v>
      </c>
      <c r="J13" s="19" t="s">
        <v>15</v>
      </c>
      <c r="K13" s="19" t="s">
        <v>16</v>
      </c>
      <c r="L13" s="19" t="s">
        <v>17</v>
      </c>
      <c r="M13" s="16" t="s">
        <v>15</v>
      </c>
      <c r="N13" s="16" t="s">
        <v>16</v>
      </c>
      <c r="O13" s="16" t="s">
        <v>17</v>
      </c>
    </row>
    <row r="14" spans="1:15" ht="12.75" customHeight="1">
      <c r="A14" s="95" t="s">
        <v>255</v>
      </c>
      <c r="B14" s="96" t="s">
        <v>19</v>
      </c>
      <c r="C14" s="97" t="s">
        <v>20</v>
      </c>
      <c r="D14" s="98">
        <v>0</v>
      </c>
      <c r="E14" s="99">
        <v>0</v>
      </c>
      <c r="F14" s="100">
        <f>D14+E14</f>
        <v>0</v>
      </c>
      <c r="G14" s="98">
        <v>0</v>
      </c>
      <c r="H14" s="101">
        <v>0</v>
      </c>
      <c r="I14" s="100">
        <f>G14+H14</f>
        <v>0</v>
      </c>
      <c r="J14" s="98">
        <v>0</v>
      </c>
      <c r="K14" s="101">
        <v>1</v>
      </c>
      <c r="L14" s="100">
        <f>J14+K14</f>
        <v>1</v>
      </c>
      <c r="M14" s="98">
        <f>SUM(G14,J14)</f>
        <v>0</v>
      </c>
      <c r="N14" s="101">
        <f>SUM(H14,K14)</f>
        <v>1</v>
      </c>
      <c r="O14" s="100">
        <f>M14+N14</f>
        <v>1</v>
      </c>
    </row>
    <row r="15" spans="1:15" ht="12.75" customHeight="1">
      <c r="A15" s="95" t="s">
        <v>174</v>
      </c>
      <c r="B15" s="96" t="s">
        <v>19</v>
      </c>
      <c r="C15" s="102" t="s">
        <v>20</v>
      </c>
      <c r="D15" s="103">
        <v>128</v>
      </c>
      <c r="E15" s="104">
        <v>146</v>
      </c>
      <c r="F15" s="105">
        <f>D15+E15</f>
        <v>274</v>
      </c>
      <c r="G15" s="103">
        <v>111</v>
      </c>
      <c r="H15" s="106">
        <v>120</v>
      </c>
      <c r="I15" s="105">
        <f aca="true" t="shared" si="0" ref="I15:I30">G15+H15</f>
        <v>231</v>
      </c>
      <c r="J15" s="103">
        <v>525</v>
      </c>
      <c r="K15" s="106">
        <v>534</v>
      </c>
      <c r="L15" s="105">
        <f aca="true" t="shared" si="1" ref="L15:L30">J15+K15</f>
        <v>1059</v>
      </c>
      <c r="M15" s="103">
        <f aca="true" t="shared" si="2" ref="M15:M30">SUM(G15,J15)</f>
        <v>636</v>
      </c>
      <c r="N15" s="106">
        <f aca="true" t="shared" si="3" ref="N15:N30">SUM(H15,K15)</f>
        <v>654</v>
      </c>
      <c r="O15" s="107">
        <f aca="true" t="shared" si="4" ref="O15:O30">M15+N15</f>
        <v>1290</v>
      </c>
    </row>
    <row r="16" spans="1:15" ht="12.75" customHeight="1">
      <c r="A16" s="108" t="s">
        <v>236</v>
      </c>
      <c r="B16" s="109" t="s">
        <v>19</v>
      </c>
      <c r="C16" s="110" t="s">
        <v>20</v>
      </c>
      <c r="D16" s="103">
        <v>0</v>
      </c>
      <c r="E16" s="104">
        <v>0</v>
      </c>
      <c r="F16" s="105">
        <f aca="true" t="shared" si="5" ref="F16:F30">D16+E16</f>
        <v>0</v>
      </c>
      <c r="G16" s="103">
        <v>0</v>
      </c>
      <c r="H16" s="106">
        <v>0</v>
      </c>
      <c r="I16" s="105">
        <f t="shared" si="0"/>
        <v>0</v>
      </c>
      <c r="J16" s="103">
        <v>2</v>
      </c>
      <c r="K16" s="106">
        <v>0</v>
      </c>
      <c r="L16" s="105">
        <f t="shared" si="1"/>
        <v>2</v>
      </c>
      <c r="M16" s="103">
        <f>SUM(G16,J16)</f>
        <v>2</v>
      </c>
      <c r="N16" s="106">
        <f t="shared" si="3"/>
        <v>0</v>
      </c>
      <c r="O16" s="107">
        <f t="shared" si="4"/>
        <v>2</v>
      </c>
    </row>
    <row r="17" spans="1:15" ht="12.75" customHeight="1">
      <c r="A17" s="108" t="s">
        <v>237</v>
      </c>
      <c r="B17" s="109" t="s">
        <v>19</v>
      </c>
      <c r="C17" s="110" t="s">
        <v>20</v>
      </c>
      <c r="D17" s="103">
        <v>142</v>
      </c>
      <c r="E17" s="104">
        <v>140</v>
      </c>
      <c r="F17" s="105">
        <f t="shared" si="5"/>
        <v>282</v>
      </c>
      <c r="G17" s="103">
        <v>129</v>
      </c>
      <c r="H17" s="106">
        <v>120</v>
      </c>
      <c r="I17" s="105">
        <f t="shared" si="0"/>
        <v>249</v>
      </c>
      <c r="J17" s="103">
        <v>597</v>
      </c>
      <c r="K17" s="106">
        <v>573</v>
      </c>
      <c r="L17" s="105">
        <f t="shared" si="1"/>
        <v>1170</v>
      </c>
      <c r="M17" s="103">
        <f t="shared" si="2"/>
        <v>726</v>
      </c>
      <c r="N17" s="106">
        <f t="shared" si="3"/>
        <v>693</v>
      </c>
      <c r="O17" s="107">
        <f t="shared" si="4"/>
        <v>1419</v>
      </c>
    </row>
    <row r="18" spans="1:15" ht="12.75" customHeight="1">
      <c r="A18" s="108" t="s">
        <v>21</v>
      </c>
      <c r="B18" s="109" t="s">
        <v>19</v>
      </c>
      <c r="C18" s="111" t="s">
        <v>20</v>
      </c>
      <c r="D18" s="103">
        <v>24</v>
      </c>
      <c r="E18" s="104">
        <v>63</v>
      </c>
      <c r="F18" s="105">
        <f t="shared" si="5"/>
        <v>87</v>
      </c>
      <c r="G18" s="103">
        <v>20</v>
      </c>
      <c r="H18" s="106">
        <v>53</v>
      </c>
      <c r="I18" s="105">
        <f t="shared" si="0"/>
        <v>73</v>
      </c>
      <c r="J18" s="103">
        <v>168</v>
      </c>
      <c r="K18" s="106">
        <v>431</v>
      </c>
      <c r="L18" s="105">
        <f t="shared" si="1"/>
        <v>599</v>
      </c>
      <c r="M18" s="103">
        <f t="shared" si="2"/>
        <v>188</v>
      </c>
      <c r="N18" s="106">
        <f t="shared" si="3"/>
        <v>484</v>
      </c>
      <c r="O18" s="107">
        <f t="shared" si="4"/>
        <v>672</v>
      </c>
    </row>
    <row r="19" spans="1:15" ht="12.75" customHeight="1">
      <c r="A19" s="108" t="s">
        <v>249</v>
      </c>
      <c r="B19" s="109" t="s">
        <v>19</v>
      </c>
      <c r="C19" s="111" t="s">
        <v>20</v>
      </c>
      <c r="D19" s="103">
        <v>0</v>
      </c>
      <c r="E19" s="104">
        <v>0</v>
      </c>
      <c r="F19" s="105">
        <f>D19+E19</f>
        <v>0</v>
      </c>
      <c r="G19" s="103">
        <v>0</v>
      </c>
      <c r="H19" s="106">
        <v>0</v>
      </c>
      <c r="I19" s="105">
        <f>G19+H19</f>
        <v>0</v>
      </c>
      <c r="J19" s="103">
        <v>0</v>
      </c>
      <c r="K19" s="106">
        <v>0</v>
      </c>
      <c r="L19" s="105">
        <f>J19+K19</f>
        <v>0</v>
      </c>
      <c r="M19" s="103">
        <f>SUM(G19,J19)</f>
        <v>0</v>
      </c>
      <c r="N19" s="106">
        <f>SUM(H19,K19)</f>
        <v>0</v>
      </c>
      <c r="O19" s="107">
        <f>M19+N19</f>
        <v>0</v>
      </c>
    </row>
    <row r="20" spans="1:15" ht="12.75" customHeight="1">
      <c r="A20" s="108" t="s">
        <v>168</v>
      </c>
      <c r="B20" s="109" t="s">
        <v>19</v>
      </c>
      <c r="C20" s="110" t="s">
        <v>20</v>
      </c>
      <c r="D20" s="103">
        <v>32</v>
      </c>
      <c r="E20" s="104">
        <v>9</v>
      </c>
      <c r="F20" s="105">
        <f t="shared" si="5"/>
        <v>41</v>
      </c>
      <c r="G20" s="103">
        <v>30</v>
      </c>
      <c r="H20" s="106">
        <v>8</v>
      </c>
      <c r="I20" s="105">
        <f t="shared" si="0"/>
        <v>38</v>
      </c>
      <c r="J20" s="103">
        <v>257</v>
      </c>
      <c r="K20" s="106">
        <v>35</v>
      </c>
      <c r="L20" s="105">
        <f t="shared" si="1"/>
        <v>292</v>
      </c>
      <c r="M20" s="103">
        <f t="shared" si="2"/>
        <v>287</v>
      </c>
      <c r="N20" s="106">
        <f t="shared" si="3"/>
        <v>43</v>
      </c>
      <c r="O20" s="107">
        <f t="shared" si="4"/>
        <v>330</v>
      </c>
    </row>
    <row r="21" spans="1:15" ht="12.75" customHeight="1">
      <c r="A21" s="108" t="s">
        <v>22</v>
      </c>
      <c r="B21" s="109" t="s">
        <v>19</v>
      </c>
      <c r="C21" s="110" t="s">
        <v>20</v>
      </c>
      <c r="D21" s="103">
        <v>25</v>
      </c>
      <c r="E21" s="104">
        <v>10</v>
      </c>
      <c r="F21" s="105">
        <f t="shared" si="5"/>
        <v>35</v>
      </c>
      <c r="G21" s="103">
        <v>31</v>
      </c>
      <c r="H21" s="106">
        <v>10</v>
      </c>
      <c r="I21" s="105">
        <f t="shared" si="0"/>
        <v>41</v>
      </c>
      <c r="J21" s="103">
        <v>270</v>
      </c>
      <c r="K21" s="106">
        <v>74</v>
      </c>
      <c r="L21" s="105">
        <f t="shared" si="1"/>
        <v>344</v>
      </c>
      <c r="M21" s="103">
        <f t="shared" si="2"/>
        <v>301</v>
      </c>
      <c r="N21" s="106">
        <f t="shared" si="3"/>
        <v>84</v>
      </c>
      <c r="O21" s="107">
        <f t="shared" si="4"/>
        <v>385</v>
      </c>
    </row>
    <row r="22" spans="1:15" ht="12.75" customHeight="1">
      <c r="A22" s="108" t="s">
        <v>23</v>
      </c>
      <c r="B22" s="109" t="s">
        <v>144</v>
      </c>
      <c r="C22" s="110" t="s">
        <v>20</v>
      </c>
      <c r="D22" s="103">
        <v>11</v>
      </c>
      <c r="E22" s="104">
        <v>13</v>
      </c>
      <c r="F22" s="105">
        <f t="shared" si="5"/>
        <v>24</v>
      </c>
      <c r="G22" s="103">
        <v>12</v>
      </c>
      <c r="H22" s="106">
        <v>13</v>
      </c>
      <c r="I22" s="105">
        <f t="shared" si="0"/>
        <v>25</v>
      </c>
      <c r="J22" s="103">
        <v>90</v>
      </c>
      <c r="K22" s="106">
        <v>183</v>
      </c>
      <c r="L22" s="105">
        <f t="shared" si="1"/>
        <v>273</v>
      </c>
      <c r="M22" s="103">
        <f t="shared" si="2"/>
        <v>102</v>
      </c>
      <c r="N22" s="106">
        <f t="shared" si="3"/>
        <v>196</v>
      </c>
      <c r="O22" s="107">
        <f t="shared" si="4"/>
        <v>298</v>
      </c>
    </row>
    <row r="23" spans="1:15" ht="12.75" customHeight="1">
      <c r="A23" s="108" t="s">
        <v>226</v>
      </c>
      <c r="B23" s="109" t="s">
        <v>24</v>
      </c>
      <c r="C23" s="110" t="s">
        <v>20</v>
      </c>
      <c r="D23" s="103">
        <v>0</v>
      </c>
      <c r="E23" s="104">
        <v>0</v>
      </c>
      <c r="F23" s="105">
        <f t="shared" si="5"/>
        <v>0</v>
      </c>
      <c r="G23" s="103">
        <v>0</v>
      </c>
      <c r="H23" s="106">
        <v>0</v>
      </c>
      <c r="I23" s="105">
        <f t="shared" si="0"/>
        <v>0</v>
      </c>
      <c r="J23" s="103">
        <v>6</v>
      </c>
      <c r="K23" s="106">
        <v>1</v>
      </c>
      <c r="L23" s="105">
        <f t="shared" si="1"/>
        <v>7</v>
      </c>
      <c r="M23" s="103">
        <f t="shared" si="2"/>
        <v>6</v>
      </c>
      <c r="N23" s="106">
        <f t="shared" si="3"/>
        <v>1</v>
      </c>
      <c r="O23" s="107">
        <f t="shared" si="4"/>
        <v>7</v>
      </c>
    </row>
    <row r="24" spans="1:15" ht="12.75" customHeight="1">
      <c r="A24" s="108" t="s">
        <v>25</v>
      </c>
      <c r="B24" s="109" t="s">
        <v>24</v>
      </c>
      <c r="C24" s="110" t="s">
        <v>20</v>
      </c>
      <c r="D24" s="103">
        <v>192</v>
      </c>
      <c r="E24" s="104">
        <v>53</v>
      </c>
      <c r="F24" s="105">
        <f t="shared" si="5"/>
        <v>245</v>
      </c>
      <c r="G24" s="103">
        <v>164</v>
      </c>
      <c r="H24" s="106">
        <v>48</v>
      </c>
      <c r="I24" s="105">
        <f t="shared" si="0"/>
        <v>212</v>
      </c>
      <c r="J24" s="103">
        <v>1157</v>
      </c>
      <c r="K24" s="106">
        <v>289</v>
      </c>
      <c r="L24" s="105">
        <f t="shared" si="1"/>
        <v>1446</v>
      </c>
      <c r="M24" s="103">
        <f t="shared" si="2"/>
        <v>1321</v>
      </c>
      <c r="N24" s="106">
        <f t="shared" si="3"/>
        <v>337</v>
      </c>
      <c r="O24" s="107">
        <f t="shared" si="4"/>
        <v>1658</v>
      </c>
    </row>
    <row r="25" spans="1:15" ht="12.75" customHeight="1">
      <c r="A25" s="108" t="s">
        <v>26</v>
      </c>
      <c r="B25" s="109" t="s">
        <v>155</v>
      </c>
      <c r="C25" s="110" t="s">
        <v>20</v>
      </c>
      <c r="D25" s="103">
        <v>0</v>
      </c>
      <c r="E25" s="104">
        <v>0</v>
      </c>
      <c r="F25" s="105">
        <f t="shared" si="5"/>
        <v>0</v>
      </c>
      <c r="G25" s="103">
        <v>0</v>
      </c>
      <c r="H25" s="106">
        <v>0</v>
      </c>
      <c r="I25" s="105">
        <f>G25+H25</f>
        <v>0</v>
      </c>
      <c r="J25" s="103">
        <v>89</v>
      </c>
      <c r="K25" s="106">
        <v>23</v>
      </c>
      <c r="L25" s="105">
        <f t="shared" si="1"/>
        <v>112</v>
      </c>
      <c r="M25" s="103">
        <f t="shared" si="2"/>
        <v>89</v>
      </c>
      <c r="N25" s="106">
        <f t="shared" si="3"/>
        <v>23</v>
      </c>
      <c r="O25" s="107">
        <f t="shared" si="4"/>
        <v>112</v>
      </c>
    </row>
    <row r="26" spans="1:15" ht="12.75" customHeight="1">
      <c r="A26" s="108" t="s">
        <v>224</v>
      </c>
      <c r="B26" s="109" t="s">
        <v>155</v>
      </c>
      <c r="C26" s="110" t="s">
        <v>20</v>
      </c>
      <c r="D26" s="103">
        <v>0</v>
      </c>
      <c r="E26" s="104">
        <v>0</v>
      </c>
      <c r="F26" s="105">
        <f t="shared" si="5"/>
        <v>0</v>
      </c>
      <c r="G26" s="103">
        <v>0</v>
      </c>
      <c r="H26" s="106">
        <v>0</v>
      </c>
      <c r="I26" s="105">
        <f t="shared" si="0"/>
        <v>0</v>
      </c>
      <c r="J26" s="103">
        <v>23</v>
      </c>
      <c r="K26" s="106">
        <v>4</v>
      </c>
      <c r="L26" s="105">
        <f t="shared" si="1"/>
        <v>27</v>
      </c>
      <c r="M26" s="103">
        <f t="shared" si="2"/>
        <v>23</v>
      </c>
      <c r="N26" s="106">
        <f t="shared" si="3"/>
        <v>4</v>
      </c>
      <c r="O26" s="107">
        <f t="shared" si="4"/>
        <v>27</v>
      </c>
    </row>
    <row r="27" spans="1:15" ht="12.75" customHeight="1">
      <c r="A27" s="112" t="s">
        <v>238</v>
      </c>
      <c r="B27" s="109" t="s">
        <v>154</v>
      </c>
      <c r="C27" s="110" t="s">
        <v>20</v>
      </c>
      <c r="D27" s="103">
        <v>0</v>
      </c>
      <c r="E27" s="113">
        <v>0</v>
      </c>
      <c r="F27" s="105">
        <f t="shared" si="5"/>
        <v>0</v>
      </c>
      <c r="G27" s="114">
        <v>0</v>
      </c>
      <c r="H27" s="115">
        <v>0</v>
      </c>
      <c r="I27" s="105">
        <f t="shared" si="0"/>
        <v>0</v>
      </c>
      <c r="J27" s="114">
        <v>11</v>
      </c>
      <c r="K27" s="115">
        <v>7</v>
      </c>
      <c r="L27" s="105">
        <f t="shared" si="1"/>
        <v>18</v>
      </c>
      <c r="M27" s="103">
        <f t="shared" si="2"/>
        <v>11</v>
      </c>
      <c r="N27" s="106">
        <f t="shared" si="3"/>
        <v>7</v>
      </c>
      <c r="O27" s="107">
        <f t="shared" si="4"/>
        <v>18</v>
      </c>
    </row>
    <row r="28" spans="1:15" ht="12.75" customHeight="1">
      <c r="A28" s="112" t="s">
        <v>172</v>
      </c>
      <c r="B28" s="116" t="s">
        <v>173</v>
      </c>
      <c r="C28" s="110" t="s">
        <v>20</v>
      </c>
      <c r="D28" s="117">
        <v>0</v>
      </c>
      <c r="E28" s="118">
        <v>0</v>
      </c>
      <c r="F28" s="105">
        <f t="shared" si="5"/>
        <v>0</v>
      </c>
      <c r="G28" s="119">
        <v>0</v>
      </c>
      <c r="H28" s="120">
        <v>0</v>
      </c>
      <c r="I28" s="105">
        <f t="shared" si="0"/>
        <v>0</v>
      </c>
      <c r="J28" s="119">
        <v>61</v>
      </c>
      <c r="K28" s="120">
        <v>30</v>
      </c>
      <c r="L28" s="105">
        <f t="shared" si="1"/>
        <v>91</v>
      </c>
      <c r="M28" s="103">
        <f t="shared" si="2"/>
        <v>61</v>
      </c>
      <c r="N28" s="106">
        <f t="shared" si="3"/>
        <v>30</v>
      </c>
      <c r="O28" s="107">
        <f t="shared" si="4"/>
        <v>91</v>
      </c>
    </row>
    <row r="29" spans="1:15" ht="13.5" customHeight="1">
      <c r="A29" s="112" t="s">
        <v>129</v>
      </c>
      <c r="B29" s="116" t="s">
        <v>140</v>
      </c>
      <c r="C29" s="110" t="s">
        <v>20</v>
      </c>
      <c r="D29" s="117">
        <v>0</v>
      </c>
      <c r="E29" s="118">
        <v>0</v>
      </c>
      <c r="F29" s="105">
        <f t="shared" si="5"/>
        <v>0</v>
      </c>
      <c r="G29" s="119">
        <v>0</v>
      </c>
      <c r="H29" s="120">
        <v>0</v>
      </c>
      <c r="I29" s="105">
        <f t="shared" si="0"/>
        <v>0</v>
      </c>
      <c r="J29" s="119">
        <v>22</v>
      </c>
      <c r="K29" s="120">
        <v>39</v>
      </c>
      <c r="L29" s="105">
        <f t="shared" si="1"/>
        <v>61</v>
      </c>
      <c r="M29" s="103">
        <f t="shared" si="2"/>
        <v>22</v>
      </c>
      <c r="N29" s="106">
        <f t="shared" si="3"/>
        <v>39</v>
      </c>
      <c r="O29" s="107">
        <f t="shared" si="4"/>
        <v>61</v>
      </c>
    </row>
    <row r="30" spans="1:15" ht="15.75" customHeight="1" thickBot="1">
      <c r="A30" s="112" t="s">
        <v>27</v>
      </c>
      <c r="B30" s="116" t="s">
        <v>28</v>
      </c>
      <c r="C30" s="110" t="s">
        <v>20</v>
      </c>
      <c r="D30" s="119">
        <v>161</v>
      </c>
      <c r="E30" s="118">
        <v>113</v>
      </c>
      <c r="F30" s="121">
        <f t="shared" si="5"/>
        <v>274</v>
      </c>
      <c r="G30" s="119">
        <v>131</v>
      </c>
      <c r="H30" s="120">
        <v>92</v>
      </c>
      <c r="I30" s="121">
        <f t="shared" si="0"/>
        <v>223</v>
      </c>
      <c r="J30" s="119">
        <v>818</v>
      </c>
      <c r="K30" s="120">
        <v>571</v>
      </c>
      <c r="L30" s="121">
        <f t="shared" si="1"/>
        <v>1389</v>
      </c>
      <c r="M30" s="103">
        <f t="shared" si="2"/>
        <v>949</v>
      </c>
      <c r="N30" s="106">
        <f t="shared" si="3"/>
        <v>663</v>
      </c>
      <c r="O30" s="107">
        <f t="shared" si="4"/>
        <v>1612</v>
      </c>
    </row>
    <row r="31" spans="1:15" ht="13.5" customHeight="1" thickBot="1">
      <c r="A31" s="605" t="s">
        <v>29</v>
      </c>
      <c r="B31" s="605"/>
      <c r="C31" s="605"/>
      <c r="D31" s="122">
        <f>SUM(D14:D30)</f>
        <v>715</v>
      </c>
      <c r="E31" s="122">
        <f aca="true" t="shared" si="6" ref="E31:O31">SUM(E14:E30)</f>
        <v>547</v>
      </c>
      <c r="F31" s="122">
        <f t="shared" si="6"/>
        <v>1262</v>
      </c>
      <c r="G31" s="122">
        <f t="shared" si="6"/>
        <v>628</v>
      </c>
      <c r="H31" s="122">
        <f t="shared" si="6"/>
        <v>464</v>
      </c>
      <c r="I31" s="122">
        <f t="shared" si="6"/>
        <v>1092</v>
      </c>
      <c r="J31" s="122">
        <f t="shared" si="6"/>
        <v>4096</v>
      </c>
      <c r="K31" s="122">
        <f t="shared" si="6"/>
        <v>2795</v>
      </c>
      <c r="L31" s="122">
        <f t="shared" si="6"/>
        <v>6891</v>
      </c>
      <c r="M31" s="122">
        <f t="shared" si="6"/>
        <v>4724</v>
      </c>
      <c r="N31" s="122">
        <f t="shared" si="6"/>
        <v>3259</v>
      </c>
      <c r="O31" s="122">
        <f t="shared" si="6"/>
        <v>7983</v>
      </c>
    </row>
    <row r="32" spans="1:15" ht="13.5" customHeight="1" thickBot="1">
      <c r="A32" s="123"/>
      <c r="B32" s="123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 ht="13.5" customHeight="1" thickBot="1">
      <c r="A33" s="576" t="s">
        <v>30</v>
      </c>
      <c r="B33" s="574" t="s">
        <v>8</v>
      </c>
      <c r="C33" s="125" t="s">
        <v>9</v>
      </c>
      <c r="D33" s="572" t="s">
        <v>15</v>
      </c>
      <c r="E33" s="572" t="s">
        <v>16</v>
      </c>
      <c r="F33" s="126" t="s">
        <v>17</v>
      </c>
      <c r="G33" s="572" t="s">
        <v>15</v>
      </c>
      <c r="H33" s="572" t="s">
        <v>16</v>
      </c>
      <c r="I33" s="572" t="s">
        <v>17</v>
      </c>
      <c r="J33" s="572" t="s">
        <v>15</v>
      </c>
      <c r="K33" s="572" t="s">
        <v>16</v>
      </c>
      <c r="L33" s="572" t="s">
        <v>17</v>
      </c>
      <c r="M33" s="127" t="s">
        <v>15</v>
      </c>
      <c r="N33" s="128" t="s">
        <v>16</v>
      </c>
      <c r="O33" s="572" t="s">
        <v>17</v>
      </c>
    </row>
    <row r="34" spans="1:15" ht="10.5" customHeight="1">
      <c r="A34" s="129" t="s">
        <v>189</v>
      </c>
      <c r="B34" s="130" t="s">
        <v>19</v>
      </c>
      <c r="C34" s="485" t="s">
        <v>20</v>
      </c>
      <c r="D34" s="132">
        <v>0</v>
      </c>
      <c r="E34" s="133">
        <v>0</v>
      </c>
      <c r="F34" s="134">
        <f>D34+E34</f>
        <v>0</v>
      </c>
      <c r="G34" s="135">
        <v>0</v>
      </c>
      <c r="H34" s="136">
        <v>0</v>
      </c>
      <c r="I34" s="134">
        <f>SUM(G34:H34)</f>
        <v>0</v>
      </c>
      <c r="J34" s="135">
        <v>0</v>
      </c>
      <c r="K34" s="136">
        <v>0</v>
      </c>
      <c r="L34" s="134">
        <f>SUM(J34:K34)</f>
        <v>0</v>
      </c>
      <c r="M34" s="98">
        <f>SUM(G34,J34)</f>
        <v>0</v>
      </c>
      <c r="N34" s="101">
        <f>SUM(H34,K34)</f>
        <v>0</v>
      </c>
      <c r="O34" s="137">
        <f>SUM(M34:N34)</f>
        <v>0</v>
      </c>
    </row>
    <row r="35" spans="1:15" ht="10.5" customHeight="1">
      <c r="A35" s="138" t="s">
        <v>190</v>
      </c>
      <c r="B35" s="139" t="s">
        <v>19</v>
      </c>
      <c r="C35" s="486" t="s">
        <v>20</v>
      </c>
      <c r="D35" s="140">
        <v>0</v>
      </c>
      <c r="E35" s="141">
        <v>0</v>
      </c>
      <c r="F35" s="142">
        <f>SUM(D35:E35)</f>
        <v>0</v>
      </c>
      <c r="G35" s="143">
        <v>0</v>
      </c>
      <c r="H35" s="144">
        <v>0</v>
      </c>
      <c r="I35" s="142">
        <f>SUM(G35:H35)</f>
        <v>0</v>
      </c>
      <c r="J35" s="143">
        <v>8</v>
      </c>
      <c r="K35" s="144">
        <v>6</v>
      </c>
      <c r="L35" s="142">
        <f>SUM(J35:K35)</f>
        <v>14</v>
      </c>
      <c r="M35" s="103">
        <f>SUM(G35,J35)</f>
        <v>8</v>
      </c>
      <c r="N35" s="106">
        <f aca="true" t="shared" si="7" ref="M35:N50">SUM(H35,K35)</f>
        <v>6</v>
      </c>
      <c r="O35" s="142">
        <f aca="true" t="shared" si="8" ref="O35:O50">SUM(M35:N35)</f>
        <v>14</v>
      </c>
    </row>
    <row r="36" spans="1:15" ht="12.75" customHeight="1">
      <c r="A36" s="138" t="s">
        <v>191</v>
      </c>
      <c r="B36" s="139" t="s">
        <v>19</v>
      </c>
      <c r="C36" s="486" t="s">
        <v>20</v>
      </c>
      <c r="D36" s="140">
        <v>0</v>
      </c>
      <c r="E36" s="141">
        <v>0</v>
      </c>
      <c r="F36" s="142">
        <f aca="true" t="shared" si="9" ref="F36:F50">SUM(D36:E36)</f>
        <v>0</v>
      </c>
      <c r="G36" s="143">
        <v>0</v>
      </c>
      <c r="H36" s="144">
        <v>0</v>
      </c>
      <c r="I36" s="142">
        <f aca="true" t="shared" si="10" ref="I36:I50">SUM(G36:H36)</f>
        <v>0</v>
      </c>
      <c r="J36" s="143">
        <v>6</v>
      </c>
      <c r="K36" s="144">
        <v>5</v>
      </c>
      <c r="L36" s="142">
        <f aca="true" t="shared" si="11" ref="L36:L50">SUM(J36:K36)</f>
        <v>11</v>
      </c>
      <c r="M36" s="103">
        <f>SUM(G36,J36)</f>
        <v>6</v>
      </c>
      <c r="N36" s="106">
        <f t="shared" si="7"/>
        <v>5</v>
      </c>
      <c r="O36" s="142">
        <f t="shared" si="8"/>
        <v>11</v>
      </c>
    </row>
    <row r="37" spans="1:15" ht="12.75" customHeight="1">
      <c r="A37" s="138" t="s">
        <v>192</v>
      </c>
      <c r="B37" s="139" t="s">
        <v>19</v>
      </c>
      <c r="C37" s="486" t="s">
        <v>20</v>
      </c>
      <c r="D37" s="140">
        <v>0</v>
      </c>
      <c r="E37" s="141">
        <v>0</v>
      </c>
      <c r="F37" s="142">
        <f t="shared" si="9"/>
        <v>0</v>
      </c>
      <c r="G37" s="143">
        <v>0</v>
      </c>
      <c r="H37" s="144">
        <v>0</v>
      </c>
      <c r="I37" s="142">
        <f t="shared" si="10"/>
        <v>0</v>
      </c>
      <c r="J37" s="143">
        <v>6</v>
      </c>
      <c r="K37" s="144">
        <v>11</v>
      </c>
      <c r="L37" s="142">
        <f t="shared" si="11"/>
        <v>17</v>
      </c>
      <c r="M37" s="103">
        <f t="shared" si="7"/>
        <v>6</v>
      </c>
      <c r="N37" s="106">
        <f t="shared" si="7"/>
        <v>11</v>
      </c>
      <c r="O37" s="142">
        <f t="shared" si="8"/>
        <v>17</v>
      </c>
    </row>
    <row r="38" spans="1:15" ht="12.75" customHeight="1">
      <c r="A38" s="138" t="s">
        <v>193</v>
      </c>
      <c r="B38" s="139" t="s">
        <v>19</v>
      </c>
      <c r="C38" s="486" t="s">
        <v>20</v>
      </c>
      <c r="D38" s="143">
        <v>0</v>
      </c>
      <c r="E38" s="144">
        <v>0</v>
      </c>
      <c r="F38" s="142">
        <f t="shared" si="9"/>
        <v>0</v>
      </c>
      <c r="G38" s="143">
        <v>0</v>
      </c>
      <c r="H38" s="144">
        <v>0</v>
      </c>
      <c r="I38" s="142">
        <f t="shared" si="10"/>
        <v>0</v>
      </c>
      <c r="J38" s="143">
        <v>0</v>
      </c>
      <c r="K38" s="144">
        <v>0</v>
      </c>
      <c r="L38" s="142">
        <f t="shared" si="11"/>
        <v>0</v>
      </c>
      <c r="M38" s="103">
        <f t="shared" si="7"/>
        <v>0</v>
      </c>
      <c r="N38" s="106">
        <f t="shared" si="7"/>
        <v>0</v>
      </c>
      <c r="O38" s="142">
        <f t="shared" si="8"/>
        <v>0</v>
      </c>
    </row>
    <row r="39" spans="1:15" ht="12.75" customHeight="1">
      <c r="A39" s="138" t="s">
        <v>227</v>
      </c>
      <c r="B39" s="139" t="s">
        <v>19</v>
      </c>
      <c r="C39" s="486" t="s">
        <v>20</v>
      </c>
      <c r="D39" s="143">
        <v>0</v>
      </c>
      <c r="E39" s="144">
        <v>0</v>
      </c>
      <c r="F39" s="142">
        <f t="shared" si="9"/>
        <v>0</v>
      </c>
      <c r="G39" s="143">
        <v>0</v>
      </c>
      <c r="H39" s="144">
        <v>0</v>
      </c>
      <c r="I39" s="142">
        <f>SUM(G39:H39)</f>
        <v>0</v>
      </c>
      <c r="J39" s="143">
        <v>0</v>
      </c>
      <c r="K39" s="144">
        <v>0</v>
      </c>
      <c r="L39" s="142">
        <f>SUM(J39:K39)</f>
        <v>0</v>
      </c>
      <c r="M39" s="103">
        <f>SUM(G39,J39)</f>
        <v>0</v>
      </c>
      <c r="N39" s="106">
        <f>SUM(H39,K39)</f>
        <v>0</v>
      </c>
      <c r="O39" s="142">
        <f>SUM(M39:N39)</f>
        <v>0</v>
      </c>
    </row>
    <row r="40" spans="1:15" ht="12.75" customHeight="1">
      <c r="A40" s="138" t="s">
        <v>199</v>
      </c>
      <c r="B40" s="139" t="s">
        <v>19</v>
      </c>
      <c r="C40" s="486" t="s">
        <v>20</v>
      </c>
      <c r="D40" s="143">
        <v>0</v>
      </c>
      <c r="E40" s="144">
        <v>0</v>
      </c>
      <c r="F40" s="142">
        <f t="shared" si="9"/>
        <v>0</v>
      </c>
      <c r="G40" s="143">
        <v>0</v>
      </c>
      <c r="H40" s="144">
        <v>0</v>
      </c>
      <c r="I40" s="142">
        <f>SUM(G40:H40)</f>
        <v>0</v>
      </c>
      <c r="J40" s="143">
        <v>0</v>
      </c>
      <c r="K40" s="144">
        <v>0</v>
      </c>
      <c r="L40" s="142">
        <f>SUM(J40:K40)</f>
        <v>0</v>
      </c>
      <c r="M40" s="103">
        <f t="shared" si="7"/>
        <v>0</v>
      </c>
      <c r="N40" s="106">
        <f>SUM(H40,K40)</f>
        <v>0</v>
      </c>
      <c r="O40" s="142">
        <f t="shared" si="8"/>
        <v>0</v>
      </c>
    </row>
    <row r="41" spans="1:15" ht="12.75" customHeight="1">
      <c r="A41" s="138" t="s">
        <v>147</v>
      </c>
      <c r="B41" s="139" t="s">
        <v>19</v>
      </c>
      <c r="C41" s="486" t="s">
        <v>20</v>
      </c>
      <c r="D41" s="143">
        <v>11</v>
      </c>
      <c r="E41" s="144">
        <v>12</v>
      </c>
      <c r="F41" s="142">
        <f t="shared" si="9"/>
        <v>23</v>
      </c>
      <c r="G41" s="143">
        <v>11</v>
      </c>
      <c r="H41" s="144">
        <v>9</v>
      </c>
      <c r="I41" s="142">
        <f>SUM(G41:H41)</f>
        <v>20</v>
      </c>
      <c r="J41" s="143">
        <v>15</v>
      </c>
      <c r="K41" s="144">
        <v>16</v>
      </c>
      <c r="L41" s="142">
        <f>SUM(J41:K41)</f>
        <v>31</v>
      </c>
      <c r="M41" s="103">
        <f t="shared" si="7"/>
        <v>26</v>
      </c>
      <c r="N41" s="106">
        <f>SUM(H41,K41)</f>
        <v>25</v>
      </c>
      <c r="O41" s="142">
        <f t="shared" si="8"/>
        <v>51</v>
      </c>
    </row>
    <row r="42" spans="1:15" ht="12.75" customHeight="1">
      <c r="A42" s="487" t="s">
        <v>228</v>
      </c>
      <c r="B42" s="139" t="s">
        <v>19</v>
      </c>
      <c r="C42" s="486" t="s">
        <v>20</v>
      </c>
      <c r="D42" s="143">
        <v>0</v>
      </c>
      <c r="E42" s="144">
        <v>0</v>
      </c>
      <c r="F42" s="142">
        <f>SUM(D42:E42)</f>
        <v>0</v>
      </c>
      <c r="G42" s="143">
        <v>0</v>
      </c>
      <c r="H42" s="144">
        <v>0</v>
      </c>
      <c r="I42" s="142">
        <f>SUM(G42:H42)</f>
        <v>0</v>
      </c>
      <c r="J42" s="143">
        <v>0</v>
      </c>
      <c r="K42" s="144">
        <v>0</v>
      </c>
      <c r="L42" s="142">
        <f>SUM(J42:K42)</f>
        <v>0</v>
      </c>
      <c r="M42" s="103">
        <f t="shared" si="7"/>
        <v>0</v>
      </c>
      <c r="N42" s="106">
        <f>SUM(H42,K42)</f>
        <v>0</v>
      </c>
      <c r="O42" s="142">
        <f t="shared" si="8"/>
        <v>0</v>
      </c>
    </row>
    <row r="43" spans="1:20" s="25" customFormat="1" ht="12" customHeight="1">
      <c r="A43" s="146" t="s">
        <v>243</v>
      </c>
      <c r="B43" s="139" t="s">
        <v>24</v>
      </c>
      <c r="C43" s="486" t="s">
        <v>20</v>
      </c>
      <c r="D43" s="143">
        <v>0</v>
      </c>
      <c r="E43" s="144">
        <v>0</v>
      </c>
      <c r="F43" s="142">
        <f t="shared" si="9"/>
        <v>0</v>
      </c>
      <c r="G43" s="143">
        <v>0</v>
      </c>
      <c r="H43" s="144">
        <v>0</v>
      </c>
      <c r="I43" s="142">
        <f t="shared" si="10"/>
        <v>0</v>
      </c>
      <c r="J43" s="143">
        <v>0</v>
      </c>
      <c r="K43" s="144">
        <v>0</v>
      </c>
      <c r="L43" s="142">
        <f t="shared" si="11"/>
        <v>0</v>
      </c>
      <c r="M43" s="117">
        <f t="shared" si="7"/>
        <v>0</v>
      </c>
      <c r="N43" s="147">
        <f t="shared" si="7"/>
        <v>0</v>
      </c>
      <c r="O43" s="142">
        <f t="shared" si="8"/>
        <v>0</v>
      </c>
      <c r="P43" s="11"/>
      <c r="Q43" s="11"/>
      <c r="R43" s="11"/>
      <c r="S43" s="11"/>
      <c r="T43" s="11"/>
    </row>
    <row r="44" spans="1:15" ht="12.75" customHeight="1">
      <c r="A44" s="138" t="s">
        <v>203</v>
      </c>
      <c r="B44" s="139" t="s">
        <v>24</v>
      </c>
      <c r="C44" s="486" t="s">
        <v>20</v>
      </c>
      <c r="D44" s="143">
        <v>0</v>
      </c>
      <c r="E44" s="144">
        <v>0</v>
      </c>
      <c r="F44" s="142">
        <f t="shared" si="9"/>
        <v>0</v>
      </c>
      <c r="G44" s="143">
        <v>0</v>
      </c>
      <c r="H44" s="144">
        <v>0</v>
      </c>
      <c r="I44" s="142">
        <f t="shared" si="10"/>
        <v>0</v>
      </c>
      <c r="J44" s="143">
        <v>0</v>
      </c>
      <c r="K44" s="144">
        <v>0</v>
      </c>
      <c r="L44" s="142">
        <f t="shared" si="11"/>
        <v>0</v>
      </c>
      <c r="M44" s="117">
        <f t="shared" si="7"/>
        <v>0</v>
      </c>
      <c r="N44" s="147">
        <f t="shared" si="7"/>
        <v>0</v>
      </c>
      <c r="O44" s="142">
        <f t="shared" si="8"/>
        <v>0</v>
      </c>
    </row>
    <row r="45" spans="1:15" ht="12.75" customHeight="1">
      <c r="A45" s="138" t="s">
        <v>195</v>
      </c>
      <c r="B45" s="139" t="s">
        <v>24</v>
      </c>
      <c r="C45" s="486" t="s">
        <v>20</v>
      </c>
      <c r="D45" s="143">
        <v>0</v>
      </c>
      <c r="E45" s="144">
        <v>0</v>
      </c>
      <c r="F45" s="142">
        <f t="shared" si="9"/>
        <v>0</v>
      </c>
      <c r="G45" s="143">
        <v>0</v>
      </c>
      <c r="H45" s="144">
        <v>0</v>
      </c>
      <c r="I45" s="142">
        <f>SUM(G45:H45)</f>
        <v>0</v>
      </c>
      <c r="J45" s="143">
        <v>0</v>
      </c>
      <c r="K45" s="144">
        <v>0</v>
      </c>
      <c r="L45" s="142">
        <f>SUM(J45:K45)</f>
        <v>0</v>
      </c>
      <c r="M45" s="117">
        <f t="shared" si="7"/>
        <v>0</v>
      </c>
      <c r="N45" s="147">
        <f>SUM(H45,K45)</f>
        <v>0</v>
      </c>
      <c r="O45" s="142">
        <f t="shared" si="8"/>
        <v>0</v>
      </c>
    </row>
    <row r="46" spans="1:15" ht="12.75" customHeight="1">
      <c r="A46" s="138" t="s">
        <v>196</v>
      </c>
      <c r="B46" s="139" t="s">
        <v>24</v>
      </c>
      <c r="C46" s="486" t="s">
        <v>20</v>
      </c>
      <c r="D46" s="143">
        <v>0</v>
      </c>
      <c r="E46" s="144">
        <v>0</v>
      </c>
      <c r="F46" s="142">
        <f t="shared" si="9"/>
        <v>0</v>
      </c>
      <c r="G46" s="143">
        <v>0</v>
      </c>
      <c r="H46" s="144">
        <v>0</v>
      </c>
      <c r="I46" s="142">
        <f>SUM(G46:H46)</f>
        <v>0</v>
      </c>
      <c r="J46" s="143">
        <v>8</v>
      </c>
      <c r="K46" s="144">
        <v>0</v>
      </c>
      <c r="L46" s="142">
        <f>SUM(J46:K46)</f>
        <v>8</v>
      </c>
      <c r="M46" s="117">
        <f t="shared" si="7"/>
        <v>8</v>
      </c>
      <c r="N46" s="147">
        <f>SUM(H46,K46)</f>
        <v>0</v>
      </c>
      <c r="O46" s="142">
        <f t="shared" si="8"/>
        <v>8</v>
      </c>
    </row>
    <row r="47" spans="1:15" ht="12.75" customHeight="1">
      <c r="A47" s="148" t="s">
        <v>32</v>
      </c>
      <c r="B47" s="149" t="s">
        <v>28</v>
      </c>
      <c r="C47" s="488" t="s">
        <v>20</v>
      </c>
      <c r="D47" s="151">
        <v>0</v>
      </c>
      <c r="E47" s="152">
        <v>0</v>
      </c>
      <c r="F47" s="153">
        <f t="shared" si="9"/>
        <v>0</v>
      </c>
      <c r="G47" s="151">
        <v>0</v>
      </c>
      <c r="H47" s="152">
        <v>0</v>
      </c>
      <c r="I47" s="153">
        <f>SUM(G47:H47)</f>
        <v>0</v>
      </c>
      <c r="J47" s="151">
        <v>0</v>
      </c>
      <c r="K47" s="152">
        <v>0</v>
      </c>
      <c r="L47" s="153">
        <f>SUM(J47:K47)</f>
        <v>0</v>
      </c>
      <c r="M47" s="117">
        <f t="shared" si="7"/>
        <v>0</v>
      </c>
      <c r="N47" s="147">
        <f t="shared" si="7"/>
        <v>0</v>
      </c>
      <c r="O47" s="153">
        <f t="shared" si="8"/>
        <v>0</v>
      </c>
    </row>
    <row r="48" spans="1:15" s="26" customFormat="1" ht="12.75" customHeight="1">
      <c r="A48" s="138" t="s">
        <v>160</v>
      </c>
      <c r="B48" s="139" t="s">
        <v>161</v>
      </c>
      <c r="C48" s="486" t="s">
        <v>20</v>
      </c>
      <c r="D48" s="143">
        <v>0</v>
      </c>
      <c r="E48" s="144">
        <v>0</v>
      </c>
      <c r="F48" s="142">
        <f t="shared" si="9"/>
        <v>0</v>
      </c>
      <c r="G48" s="143">
        <v>0</v>
      </c>
      <c r="H48" s="144">
        <v>0</v>
      </c>
      <c r="I48" s="142">
        <f t="shared" si="10"/>
        <v>0</v>
      </c>
      <c r="J48" s="143">
        <v>9</v>
      </c>
      <c r="K48" s="144">
        <v>11</v>
      </c>
      <c r="L48" s="142">
        <f t="shared" si="11"/>
        <v>20</v>
      </c>
      <c r="M48" s="117">
        <f t="shared" si="7"/>
        <v>9</v>
      </c>
      <c r="N48" s="147">
        <f t="shared" si="7"/>
        <v>11</v>
      </c>
      <c r="O48" s="142">
        <f>SUM(M48:N48)</f>
        <v>20</v>
      </c>
    </row>
    <row r="49" spans="1:15" ht="12.75" customHeight="1">
      <c r="A49" s="138" t="s">
        <v>138</v>
      </c>
      <c r="B49" s="139" t="s">
        <v>244</v>
      </c>
      <c r="C49" s="486" t="s">
        <v>20</v>
      </c>
      <c r="D49" s="143">
        <v>0</v>
      </c>
      <c r="E49" s="144">
        <v>0</v>
      </c>
      <c r="F49" s="142">
        <f t="shared" si="9"/>
        <v>0</v>
      </c>
      <c r="G49" s="144">
        <v>1</v>
      </c>
      <c r="H49" s="144">
        <v>1</v>
      </c>
      <c r="I49" s="142">
        <f t="shared" si="10"/>
        <v>2</v>
      </c>
      <c r="J49" s="143">
        <v>2</v>
      </c>
      <c r="K49" s="144">
        <v>0</v>
      </c>
      <c r="L49" s="142">
        <f t="shared" si="11"/>
        <v>2</v>
      </c>
      <c r="M49" s="117">
        <f t="shared" si="7"/>
        <v>3</v>
      </c>
      <c r="N49" s="147">
        <f t="shared" si="7"/>
        <v>1</v>
      </c>
      <c r="O49" s="142">
        <f t="shared" si="8"/>
        <v>4</v>
      </c>
    </row>
    <row r="50" spans="1:15" ht="14.25" customHeight="1" thickBot="1">
      <c r="A50" s="198" t="s">
        <v>139</v>
      </c>
      <c r="B50" s="199" t="s">
        <v>244</v>
      </c>
      <c r="C50" s="489" t="s">
        <v>20</v>
      </c>
      <c r="D50" s="77">
        <v>0</v>
      </c>
      <c r="E50" s="156">
        <v>0</v>
      </c>
      <c r="F50" s="79">
        <f t="shared" si="9"/>
        <v>0</v>
      </c>
      <c r="G50" s="77">
        <v>3</v>
      </c>
      <c r="H50" s="156">
        <v>0</v>
      </c>
      <c r="I50" s="79">
        <f t="shared" si="10"/>
        <v>3</v>
      </c>
      <c r="J50" s="77">
        <v>5</v>
      </c>
      <c r="K50" s="156">
        <v>2</v>
      </c>
      <c r="L50" s="79">
        <f t="shared" si="11"/>
        <v>7</v>
      </c>
      <c r="M50" s="119">
        <f t="shared" si="7"/>
        <v>8</v>
      </c>
      <c r="N50" s="120">
        <f>SUM(H50,K50)</f>
        <v>2</v>
      </c>
      <c r="O50" s="157">
        <f t="shared" si="8"/>
        <v>10</v>
      </c>
    </row>
    <row r="51" spans="1:15" ht="13.5" customHeight="1" thickBot="1">
      <c r="A51" s="627" t="s">
        <v>29</v>
      </c>
      <c r="B51" s="627"/>
      <c r="C51" s="627"/>
      <c r="D51" s="122">
        <f>SUM(D34:D50)</f>
        <v>11</v>
      </c>
      <c r="E51" s="122">
        <f aca="true" t="shared" si="12" ref="E51:N51">SUM(E34:E50)</f>
        <v>12</v>
      </c>
      <c r="F51" s="122">
        <f>SUM(F34:F50)</f>
        <v>23</v>
      </c>
      <c r="G51" s="122">
        <f t="shared" si="12"/>
        <v>15</v>
      </c>
      <c r="H51" s="122">
        <f t="shared" si="12"/>
        <v>10</v>
      </c>
      <c r="I51" s="122">
        <f>SUM(I34:I50)</f>
        <v>25</v>
      </c>
      <c r="J51" s="122">
        <f t="shared" si="12"/>
        <v>59</v>
      </c>
      <c r="K51" s="122">
        <f t="shared" si="12"/>
        <v>51</v>
      </c>
      <c r="L51" s="122">
        <f>SUM(L34:L50)</f>
        <v>110</v>
      </c>
      <c r="M51" s="122">
        <f t="shared" si="12"/>
        <v>74</v>
      </c>
      <c r="N51" s="122">
        <f t="shared" si="12"/>
        <v>61</v>
      </c>
      <c r="O51" s="122">
        <f>SUM(O34:O50)</f>
        <v>135</v>
      </c>
    </row>
    <row r="52" spans="1:15" s="26" customFormat="1" ht="13.5" customHeight="1" thickBot="1">
      <c r="A52" s="158"/>
      <c r="B52" s="158"/>
      <c r="C52" s="158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1:15" s="26" customFormat="1" ht="13.5" customHeight="1" thickBot="1">
      <c r="A53" s="577" t="s">
        <v>33</v>
      </c>
      <c r="B53" s="573" t="s">
        <v>38</v>
      </c>
      <c r="C53" s="577" t="s">
        <v>9</v>
      </c>
      <c r="D53" s="128" t="s">
        <v>15</v>
      </c>
      <c r="E53" s="128" t="s">
        <v>16</v>
      </c>
      <c r="F53" s="128" t="s">
        <v>17</v>
      </c>
      <c r="G53" s="128" t="s">
        <v>15</v>
      </c>
      <c r="H53" s="128" t="s">
        <v>16</v>
      </c>
      <c r="I53" s="128" t="s">
        <v>17</v>
      </c>
      <c r="J53" s="128" t="s">
        <v>15</v>
      </c>
      <c r="K53" s="128" t="s">
        <v>16</v>
      </c>
      <c r="L53" s="128" t="s">
        <v>17</v>
      </c>
      <c r="M53" s="128" t="s">
        <v>15</v>
      </c>
      <c r="N53" s="128" t="s">
        <v>16</v>
      </c>
      <c r="O53" s="128" t="s">
        <v>17</v>
      </c>
    </row>
    <row r="54" spans="1:15" ht="13.5" customHeight="1" thickBot="1">
      <c r="A54" s="159" t="s">
        <v>34</v>
      </c>
      <c r="B54" s="160" t="s">
        <v>24</v>
      </c>
      <c r="C54" s="161" t="s">
        <v>20</v>
      </c>
      <c r="D54" s="162">
        <v>0</v>
      </c>
      <c r="E54" s="163">
        <v>0</v>
      </c>
      <c r="F54" s="164">
        <f>SUM(D54:E54)</f>
        <v>0</v>
      </c>
      <c r="G54" s="165">
        <v>0</v>
      </c>
      <c r="H54" s="163">
        <v>0</v>
      </c>
      <c r="I54" s="164">
        <f>SUM(G54:H54)</f>
        <v>0</v>
      </c>
      <c r="J54" s="165">
        <v>5</v>
      </c>
      <c r="K54" s="163">
        <v>7</v>
      </c>
      <c r="L54" s="164">
        <f>SUM(J54:K54)</f>
        <v>12</v>
      </c>
      <c r="M54" s="166">
        <f>SUM(G54,J54)</f>
        <v>5</v>
      </c>
      <c r="N54" s="167">
        <f>SUM(H54,K54)</f>
        <v>7</v>
      </c>
      <c r="O54" s="168">
        <f>SUM(M54:N54)</f>
        <v>12</v>
      </c>
    </row>
    <row r="55" spans="1:15" ht="13.5" customHeight="1" thickBot="1">
      <c r="A55" s="605" t="s">
        <v>29</v>
      </c>
      <c r="B55" s="605"/>
      <c r="C55" s="605"/>
      <c r="D55" s="169">
        <f>SUM(D54:D54)</f>
        <v>0</v>
      </c>
      <c r="E55" s="169">
        <f aca="true" t="shared" si="13" ref="E55:N55">SUM(E54:E54)</f>
        <v>0</v>
      </c>
      <c r="F55" s="169">
        <f>SUM(F54:F54)</f>
        <v>0</v>
      </c>
      <c r="G55" s="169">
        <f t="shared" si="13"/>
        <v>0</v>
      </c>
      <c r="H55" s="169">
        <f t="shared" si="13"/>
        <v>0</v>
      </c>
      <c r="I55" s="169">
        <f>SUM(I54:I54)</f>
        <v>0</v>
      </c>
      <c r="J55" s="169">
        <f t="shared" si="13"/>
        <v>5</v>
      </c>
      <c r="K55" s="169">
        <f t="shared" si="13"/>
        <v>7</v>
      </c>
      <c r="L55" s="169">
        <f>SUM(L54:L54)</f>
        <v>12</v>
      </c>
      <c r="M55" s="168">
        <f t="shared" si="13"/>
        <v>5</v>
      </c>
      <c r="N55" s="169">
        <f t="shared" si="13"/>
        <v>7</v>
      </c>
      <c r="O55" s="169">
        <f>SUM(O54:O54)</f>
        <v>12</v>
      </c>
    </row>
    <row r="56" spans="1:15" ht="12.75" customHeight="1">
      <c r="A56" s="170"/>
      <c r="B56" s="170"/>
      <c r="C56" s="170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</row>
    <row r="57" spans="1:15" ht="12.75" customHeight="1">
      <c r="A57" s="170"/>
      <c r="B57" s="170"/>
      <c r="C57" s="170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</row>
    <row r="58" spans="1:15" ht="12.75" customHeight="1">
      <c r="A58" s="170"/>
      <c r="B58" s="170"/>
      <c r="C58" s="170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</row>
    <row r="59" spans="1:15" ht="12.75" customHeight="1">
      <c r="A59" s="170"/>
      <c r="B59" s="170"/>
      <c r="C59" s="170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</row>
    <row r="60" spans="1:15" ht="13.5" customHeight="1" thickBot="1">
      <c r="A60" s="123"/>
      <c r="B60" s="123"/>
      <c r="C60" s="123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</row>
    <row r="61" spans="1:15" ht="13.5" customHeight="1" thickBot="1">
      <c r="A61" s="577" t="s">
        <v>35</v>
      </c>
      <c r="B61" s="573" t="s">
        <v>38</v>
      </c>
      <c r="C61" s="583" t="s">
        <v>9</v>
      </c>
      <c r="D61" s="572" t="s">
        <v>15</v>
      </c>
      <c r="E61" s="572" t="s">
        <v>16</v>
      </c>
      <c r="F61" s="572" t="s">
        <v>17</v>
      </c>
      <c r="G61" s="572" t="s">
        <v>15</v>
      </c>
      <c r="H61" s="572" t="s">
        <v>16</v>
      </c>
      <c r="I61" s="128" t="s">
        <v>17</v>
      </c>
      <c r="J61" s="572" t="s">
        <v>15</v>
      </c>
      <c r="K61" s="572" t="s">
        <v>16</v>
      </c>
      <c r="L61" s="572" t="s">
        <v>17</v>
      </c>
      <c r="M61" s="572" t="s">
        <v>15</v>
      </c>
      <c r="N61" s="572" t="s">
        <v>16</v>
      </c>
      <c r="O61" s="572" t="s">
        <v>17</v>
      </c>
    </row>
    <row r="62" spans="1:15" ht="12.75" customHeight="1">
      <c r="A62" s="173" t="s">
        <v>197</v>
      </c>
      <c r="B62" s="139" t="s">
        <v>24</v>
      </c>
      <c r="C62" s="172" t="s">
        <v>20</v>
      </c>
      <c r="D62" s="165">
        <v>0</v>
      </c>
      <c r="E62" s="163">
        <v>0</v>
      </c>
      <c r="F62" s="164">
        <f>D62+E62</f>
        <v>0</v>
      </c>
      <c r="G62" s="165">
        <v>0</v>
      </c>
      <c r="H62" s="163">
        <v>0</v>
      </c>
      <c r="I62" s="276">
        <f>SUM(G62:H62)</f>
        <v>0</v>
      </c>
      <c r="J62" s="412">
        <v>0</v>
      </c>
      <c r="K62" s="163">
        <v>0</v>
      </c>
      <c r="L62" s="164">
        <f>J62+K62</f>
        <v>0</v>
      </c>
      <c r="M62" s="165">
        <f aca="true" t="shared" si="14" ref="M62:N64">G62+J62</f>
        <v>0</v>
      </c>
      <c r="N62" s="163">
        <f t="shared" si="14"/>
        <v>0</v>
      </c>
      <c r="O62" s="164">
        <f>SUM(M62+N62)</f>
        <v>0</v>
      </c>
    </row>
    <row r="63" spans="1:15" ht="12.75" customHeight="1">
      <c r="A63" s="173" t="s">
        <v>139</v>
      </c>
      <c r="B63" s="139" t="s">
        <v>244</v>
      </c>
      <c r="C63" s="172" t="s">
        <v>20</v>
      </c>
      <c r="D63" s="151">
        <v>0</v>
      </c>
      <c r="E63" s="152">
        <v>0</v>
      </c>
      <c r="F63" s="153">
        <f>D63+E63</f>
        <v>0</v>
      </c>
      <c r="G63" s="151">
        <v>0</v>
      </c>
      <c r="H63" s="152">
        <v>0</v>
      </c>
      <c r="I63" s="152">
        <f>SUM(G63:H63)</f>
        <v>0</v>
      </c>
      <c r="J63" s="291">
        <v>1</v>
      </c>
      <c r="K63" s="152">
        <v>0</v>
      </c>
      <c r="L63" s="153">
        <f>J63+K63</f>
        <v>1</v>
      </c>
      <c r="M63" s="151">
        <f t="shared" si="14"/>
        <v>1</v>
      </c>
      <c r="N63" s="152">
        <f t="shared" si="14"/>
        <v>0</v>
      </c>
      <c r="O63" s="153">
        <f>SUM(M63+N63)</f>
        <v>1</v>
      </c>
    </row>
    <row r="64" spans="1:15" ht="13.5" customHeight="1" thickBot="1">
      <c r="A64" s="173" t="s">
        <v>31</v>
      </c>
      <c r="B64" s="174" t="s">
        <v>19</v>
      </c>
      <c r="C64" s="172" t="s">
        <v>20</v>
      </c>
      <c r="D64" s="175">
        <v>0</v>
      </c>
      <c r="E64" s="176">
        <v>0</v>
      </c>
      <c r="F64" s="177">
        <f>D64+E64</f>
        <v>0</v>
      </c>
      <c r="G64" s="175">
        <v>0</v>
      </c>
      <c r="H64" s="176">
        <v>0</v>
      </c>
      <c r="I64" s="414">
        <f>SUM(G64:H64)</f>
        <v>0</v>
      </c>
      <c r="J64" s="413">
        <v>0</v>
      </c>
      <c r="K64" s="176">
        <v>0</v>
      </c>
      <c r="L64" s="177">
        <f>J64+K64</f>
        <v>0</v>
      </c>
      <c r="M64" s="175">
        <f t="shared" si="14"/>
        <v>0</v>
      </c>
      <c r="N64" s="176">
        <f t="shared" si="14"/>
        <v>0</v>
      </c>
      <c r="O64" s="177">
        <f>SUM(M64+N64)</f>
        <v>0</v>
      </c>
    </row>
    <row r="65" spans="1:15" ht="13.5" customHeight="1" thickBot="1">
      <c r="A65" s="605" t="s">
        <v>29</v>
      </c>
      <c r="B65" s="605"/>
      <c r="C65" s="628"/>
      <c r="D65" s="178">
        <f>SUM(D62:D64)</f>
        <v>0</v>
      </c>
      <c r="E65" s="178">
        <f aca="true" t="shared" si="15" ref="E65:J65">SUM(E62:E64)</f>
        <v>0</v>
      </c>
      <c r="F65" s="178">
        <f t="shared" si="15"/>
        <v>0</v>
      </c>
      <c r="G65" s="178">
        <f t="shared" si="15"/>
        <v>0</v>
      </c>
      <c r="H65" s="178">
        <f t="shared" si="15"/>
        <v>0</v>
      </c>
      <c r="I65" s="169">
        <f>SUM(I62:I64)</f>
        <v>0</v>
      </c>
      <c r="J65" s="178">
        <f t="shared" si="15"/>
        <v>1</v>
      </c>
      <c r="K65" s="178">
        <f>SUM(K62:K64)</f>
        <v>0</v>
      </c>
      <c r="L65" s="178">
        <f>SUM(L62:L64)</f>
        <v>1</v>
      </c>
      <c r="M65" s="178">
        <f>SUM(M62:M64)</f>
        <v>1</v>
      </c>
      <c r="N65" s="178">
        <f>SUM(N62:N64)</f>
        <v>0</v>
      </c>
      <c r="O65" s="178">
        <f>SUM(O62:O64)</f>
        <v>1</v>
      </c>
    </row>
    <row r="66" spans="1:15" ht="13.5" customHeight="1" thickBot="1">
      <c r="A66" s="585" t="s">
        <v>36</v>
      </c>
      <c r="B66" s="585"/>
      <c r="C66" s="629"/>
      <c r="D66" s="578">
        <f>SUM(D31,D55,D51,D65)</f>
        <v>726</v>
      </c>
      <c r="E66" s="578">
        <f>SUM(E31,E55,E51,E65)</f>
        <v>559</v>
      </c>
      <c r="F66" s="578">
        <f>SUM(F31,F55,F51,F65)</f>
        <v>1285</v>
      </c>
      <c r="G66" s="578">
        <f aca="true" t="shared" si="16" ref="G66:N66">SUM(G31,G55,G51,G65)</f>
        <v>643</v>
      </c>
      <c r="H66" s="578">
        <f t="shared" si="16"/>
        <v>474</v>
      </c>
      <c r="I66" s="578">
        <f>SUM(I31,I55,I51,I65)</f>
        <v>1117</v>
      </c>
      <c r="J66" s="578">
        <f t="shared" si="16"/>
        <v>4161</v>
      </c>
      <c r="K66" s="578">
        <f t="shared" si="16"/>
        <v>2853</v>
      </c>
      <c r="L66" s="578">
        <f>SUM(L31,L55,L51,L65)</f>
        <v>7014</v>
      </c>
      <c r="M66" s="578">
        <f t="shared" si="16"/>
        <v>4804</v>
      </c>
      <c r="N66" s="578">
        <f t="shared" si="16"/>
        <v>3327</v>
      </c>
      <c r="O66" s="578">
        <f>SUM(O31,O55,O51,O65)</f>
        <v>8131</v>
      </c>
    </row>
    <row r="67" spans="1:15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1:15" ht="13.5" customHeight="1" thickBot="1">
      <c r="A68" s="179" t="s">
        <v>250</v>
      </c>
      <c r="B68" s="123"/>
      <c r="C68" s="123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1:15" ht="13.5" customHeight="1" thickBot="1">
      <c r="A69" s="606" t="s">
        <v>37</v>
      </c>
      <c r="B69" s="607"/>
      <c r="C69" s="607"/>
      <c r="D69" s="607"/>
      <c r="E69" s="607"/>
      <c r="F69" s="630"/>
      <c r="G69" s="624" t="s">
        <v>6</v>
      </c>
      <c r="H69" s="625"/>
      <c r="I69" s="625"/>
      <c r="J69" s="625"/>
      <c r="K69" s="625"/>
      <c r="L69" s="625"/>
      <c r="M69" s="625"/>
      <c r="N69" s="625"/>
      <c r="O69" s="626"/>
    </row>
    <row r="70" spans="1:15" ht="13.5" customHeight="1" thickBot="1">
      <c r="A70" s="180" t="s">
        <v>7</v>
      </c>
      <c r="B70" s="573" t="s">
        <v>38</v>
      </c>
      <c r="C70" s="577" t="s">
        <v>9</v>
      </c>
      <c r="D70" s="631" t="s">
        <v>10</v>
      </c>
      <c r="E70" s="632"/>
      <c r="F70" s="633"/>
      <c r="G70" s="631" t="s">
        <v>11</v>
      </c>
      <c r="H70" s="632"/>
      <c r="I70" s="633"/>
      <c r="J70" s="631" t="s">
        <v>12</v>
      </c>
      <c r="K70" s="632"/>
      <c r="L70" s="633"/>
      <c r="M70" s="631" t="s">
        <v>13</v>
      </c>
      <c r="N70" s="632"/>
      <c r="O70" s="633"/>
    </row>
    <row r="71" spans="1:15" ht="13.5" customHeight="1" thickBot="1">
      <c r="A71" s="577" t="s">
        <v>14</v>
      </c>
      <c r="B71" s="181"/>
      <c r="C71" s="182"/>
      <c r="D71" s="183" t="s">
        <v>15</v>
      </c>
      <c r="E71" s="128" t="s">
        <v>16</v>
      </c>
      <c r="F71" s="128" t="s">
        <v>17</v>
      </c>
      <c r="G71" s="128" t="s">
        <v>15</v>
      </c>
      <c r="H71" s="128" t="s">
        <v>16</v>
      </c>
      <c r="I71" s="128" t="s">
        <v>17</v>
      </c>
      <c r="J71" s="127" t="s">
        <v>15</v>
      </c>
      <c r="K71" s="128" t="s">
        <v>16</v>
      </c>
      <c r="L71" s="128" t="s">
        <v>17</v>
      </c>
      <c r="M71" s="128" t="s">
        <v>15</v>
      </c>
      <c r="N71" s="128" t="s">
        <v>16</v>
      </c>
      <c r="O71" s="128" t="s">
        <v>17</v>
      </c>
    </row>
    <row r="72" spans="1:15" ht="12.75" customHeight="1" thickBot="1">
      <c r="A72" s="184" t="s">
        <v>127</v>
      </c>
      <c r="B72" s="185" t="s">
        <v>40</v>
      </c>
      <c r="C72" s="186" t="s">
        <v>20</v>
      </c>
      <c r="D72" s="187">
        <v>10</v>
      </c>
      <c r="E72" s="508">
        <v>18</v>
      </c>
      <c r="F72" s="509">
        <f>SUM(D72:E72)</f>
        <v>28</v>
      </c>
      <c r="G72" s="510">
        <v>10</v>
      </c>
      <c r="H72" s="511">
        <v>16</v>
      </c>
      <c r="I72" s="509">
        <f>SUM(G72:H72)</f>
        <v>26</v>
      </c>
      <c r="J72" s="508">
        <v>43</v>
      </c>
      <c r="K72" s="511">
        <v>134</v>
      </c>
      <c r="L72" s="518">
        <f>SUM(J72:K72)</f>
        <v>177</v>
      </c>
      <c r="M72" s="512">
        <f aca="true" t="shared" si="17" ref="M72:N76">SUM(G72,J72)</f>
        <v>53</v>
      </c>
      <c r="N72" s="513">
        <f t="shared" si="17"/>
        <v>150</v>
      </c>
      <c r="O72" s="189">
        <f>SUM(M72:N72)</f>
        <v>203</v>
      </c>
    </row>
    <row r="73" spans="1:15" ht="12.75" customHeight="1">
      <c r="A73" s="462" t="s">
        <v>254</v>
      </c>
      <c r="B73" s="463" t="s">
        <v>40</v>
      </c>
      <c r="C73" s="464" t="s">
        <v>20</v>
      </c>
      <c r="D73" s="465">
        <v>0</v>
      </c>
      <c r="E73" s="514">
        <v>0</v>
      </c>
      <c r="F73" s="517">
        <f>SUM(D73:E73)</f>
        <v>0</v>
      </c>
      <c r="G73" s="695">
        <v>0</v>
      </c>
      <c r="H73" s="514">
        <v>0</v>
      </c>
      <c r="I73" s="517">
        <f>SUM(G73:H73)</f>
        <v>0</v>
      </c>
      <c r="J73" s="516">
        <v>1</v>
      </c>
      <c r="K73" s="514">
        <v>0</v>
      </c>
      <c r="L73" s="519">
        <f>SUM(J73:K73)</f>
        <v>1</v>
      </c>
      <c r="M73" s="473">
        <f t="shared" si="17"/>
        <v>1</v>
      </c>
      <c r="N73" s="474">
        <f t="shared" si="17"/>
        <v>0</v>
      </c>
      <c r="O73" s="467">
        <f>SUM(M73:N73)</f>
        <v>1</v>
      </c>
    </row>
    <row r="74" spans="1:15" ht="12.75" customHeight="1">
      <c r="A74" s="191" t="s">
        <v>39</v>
      </c>
      <c r="B74" s="192" t="s">
        <v>40</v>
      </c>
      <c r="C74" s="193" t="s">
        <v>20</v>
      </c>
      <c r="D74" s="194">
        <v>68</v>
      </c>
      <c r="E74" s="515">
        <v>72</v>
      </c>
      <c r="F74" s="196">
        <f>SUM(D74:E74)</f>
        <v>140</v>
      </c>
      <c r="G74" s="401">
        <v>71</v>
      </c>
      <c r="H74" s="402">
        <v>72</v>
      </c>
      <c r="I74" s="196">
        <f>SUM(G74:H74)</f>
        <v>143</v>
      </c>
      <c r="J74" s="696">
        <v>464</v>
      </c>
      <c r="K74" s="402">
        <v>583</v>
      </c>
      <c r="L74" s="520">
        <f>SUM(J74:K74)</f>
        <v>1047</v>
      </c>
      <c r="M74" s="117">
        <f t="shared" si="17"/>
        <v>535</v>
      </c>
      <c r="N74" s="147">
        <f t="shared" si="17"/>
        <v>655</v>
      </c>
      <c r="O74" s="196">
        <f>SUM(M74:N74)</f>
        <v>1190</v>
      </c>
    </row>
    <row r="75" spans="1:15" ht="12.75" customHeight="1">
      <c r="A75" s="138" t="s">
        <v>41</v>
      </c>
      <c r="B75" s="139" t="s">
        <v>42</v>
      </c>
      <c r="C75" s="131" t="s">
        <v>20</v>
      </c>
      <c r="D75" s="117">
        <v>151</v>
      </c>
      <c r="E75" s="147">
        <v>126</v>
      </c>
      <c r="F75" s="196">
        <f>SUM(D75:E75)</f>
        <v>277</v>
      </c>
      <c r="G75" s="117">
        <v>131</v>
      </c>
      <c r="H75" s="147">
        <v>106</v>
      </c>
      <c r="I75" s="196">
        <f>SUM(G75:H75)</f>
        <v>237</v>
      </c>
      <c r="J75" s="197">
        <v>583</v>
      </c>
      <c r="K75" s="147">
        <v>461</v>
      </c>
      <c r="L75" s="520">
        <f>SUM(J75:K75)</f>
        <v>1044</v>
      </c>
      <c r="M75" s="117">
        <f t="shared" si="17"/>
        <v>714</v>
      </c>
      <c r="N75" s="147">
        <f t="shared" si="17"/>
        <v>567</v>
      </c>
      <c r="O75" s="196">
        <f>SUM(M75:N75)</f>
        <v>1281</v>
      </c>
    </row>
    <row r="76" spans="1:15" ht="12.75" customHeight="1" thickBot="1">
      <c r="A76" s="198" t="s">
        <v>41</v>
      </c>
      <c r="B76" s="199" t="s">
        <v>245</v>
      </c>
      <c r="C76" s="200" t="s">
        <v>95</v>
      </c>
      <c r="D76" s="201">
        <v>11</v>
      </c>
      <c r="E76" s="202">
        <v>5</v>
      </c>
      <c r="F76" s="203">
        <f>SUM(D76:E76)</f>
        <v>16</v>
      </c>
      <c r="G76" s="201">
        <v>12</v>
      </c>
      <c r="H76" s="204">
        <v>5</v>
      </c>
      <c r="I76" s="203">
        <f>SUM(G76:H76)</f>
        <v>17</v>
      </c>
      <c r="J76" s="202">
        <v>141</v>
      </c>
      <c r="K76" s="204">
        <v>60</v>
      </c>
      <c r="L76" s="521">
        <f>SUM(J76:K76)</f>
        <v>201</v>
      </c>
      <c r="M76" s="348">
        <f t="shared" si="17"/>
        <v>153</v>
      </c>
      <c r="N76" s="349">
        <f t="shared" si="17"/>
        <v>65</v>
      </c>
      <c r="O76" s="203">
        <f>SUM(M76:N76)</f>
        <v>218</v>
      </c>
    </row>
    <row r="77" spans="1:15" ht="13.5" customHeight="1" thickBot="1">
      <c r="A77" s="605" t="s">
        <v>29</v>
      </c>
      <c r="B77" s="605"/>
      <c r="C77" s="605"/>
      <c r="D77" s="94">
        <f aca="true" t="shared" si="18" ref="D77:N77">SUM(D72:D76)</f>
        <v>240</v>
      </c>
      <c r="E77" s="94">
        <f t="shared" si="18"/>
        <v>221</v>
      </c>
      <c r="F77" s="94">
        <f>SUM(F72:F76)</f>
        <v>461</v>
      </c>
      <c r="G77" s="94">
        <f t="shared" si="18"/>
        <v>224</v>
      </c>
      <c r="H77" s="94">
        <f t="shared" si="18"/>
        <v>199</v>
      </c>
      <c r="I77" s="94">
        <f t="shared" si="18"/>
        <v>423</v>
      </c>
      <c r="J77" s="94">
        <f>SUM(J72:J76)</f>
        <v>1232</v>
      </c>
      <c r="K77" s="94">
        <f>SUM(K72:K76)</f>
        <v>1238</v>
      </c>
      <c r="L77" s="94">
        <f>SUM(L72:L76)</f>
        <v>2470</v>
      </c>
      <c r="M77" s="94">
        <f t="shared" si="18"/>
        <v>1456</v>
      </c>
      <c r="N77" s="94">
        <f t="shared" si="18"/>
        <v>1437</v>
      </c>
      <c r="O77" s="206">
        <f>SUM(O72:O76)</f>
        <v>2893</v>
      </c>
    </row>
    <row r="78" spans="1:15" ht="13.5" customHeight="1" thickBot="1">
      <c r="A78" s="123"/>
      <c r="B78" s="123"/>
      <c r="C78" s="123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</row>
    <row r="79" spans="1:15" ht="13.5" customHeight="1" thickBot="1">
      <c r="A79" s="575" t="s">
        <v>33</v>
      </c>
      <c r="B79" s="573" t="s">
        <v>38</v>
      </c>
      <c r="C79" s="577" t="s">
        <v>9</v>
      </c>
      <c r="D79" s="128" t="s">
        <v>15</v>
      </c>
      <c r="E79" s="128" t="s">
        <v>16</v>
      </c>
      <c r="F79" s="128" t="s">
        <v>17</v>
      </c>
      <c r="G79" s="128" t="s">
        <v>15</v>
      </c>
      <c r="H79" s="128" t="s">
        <v>16</v>
      </c>
      <c r="I79" s="128" t="s">
        <v>17</v>
      </c>
      <c r="J79" s="128" t="s">
        <v>15</v>
      </c>
      <c r="K79" s="128" t="s">
        <v>16</v>
      </c>
      <c r="L79" s="128" t="s">
        <v>17</v>
      </c>
      <c r="M79" s="128" t="s">
        <v>15</v>
      </c>
      <c r="N79" s="128" t="s">
        <v>16</v>
      </c>
      <c r="O79" s="128" t="s">
        <v>17</v>
      </c>
    </row>
    <row r="80" spans="1:15" ht="12.75" customHeight="1">
      <c r="A80" s="138" t="s">
        <v>43</v>
      </c>
      <c r="B80" s="139" t="s">
        <v>40</v>
      </c>
      <c r="C80" s="131" t="s">
        <v>20</v>
      </c>
      <c r="D80" s="143">
        <v>0</v>
      </c>
      <c r="E80" s="144">
        <v>0</v>
      </c>
      <c r="F80" s="142">
        <f>SUM(D80:E80)</f>
        <v>0</v>
      </c>
      <c r="G80" s="132">
        <v>0</v>
      </c>
      <c r="H80" s="208">
        <v>0</v>
      </c>
      <c r="I80" s="137">
        <f>SUM(G80:H80)</f>
        <v>0</v>
      </c>
      <c r="J80" s="143">
        <v>0</v>
      </c>
      <c r="K80" s="144">
        <v>0</v>
      </c>
      <c r="L80" s="142">
        <f aca="true" t="shared" si="19" ref="L80:L90">SUM(J80:K80)</f>
        <v>0</v>
      </c>
      <c r="M80" s="103">
        <f aca="true" t="shared" si="20" ref="M80:M90">SUM(G80,J80)</f>
        <v>0</v>
      </c>
      <c r="N80" s="106">
        <f aca="true" t="shared" si="21" ref="N80:N90">SUM(H80,K80)</f>
        <v>0</v>
      </c>
      <c r="O80" s="142">
        <f aca="true" t="shared" si="22" ref="O80:O90">SUM(M80:N80)</f>
        <v>0</v>
      </c>
    </row>
    <row r="81" spans="1:15" ht="12.75" customHeight="1">
      <c r="A81" s="138" t="s">
        <v>44</v>
      </c>
      <c r="B81" s="139" t="s">
        <v>40</v>
      </c>
      <c r="C81" s="131" t="s">
        <v>20</v>
      </c>
      <c r="D81" s="143">
        <v>5</v>
      </c>
      <c r="E81" s="144">
        <v>6</v>
      </c>
      <c r="F81" s="142">
        <f>SUM(D81:E81)</f>
        <v>11</v>
      </c>
      <c r="G81" s="143">
        <v>0</v>
      </c>
      <c r="H81" s="144">
        <v>0</v>
      </c>
      <c r="I81" s="142">
        <f>SUM(G81:H81)</f>
        <v>0</v>
      </c>
      <c r="J81" s="143">
        <v>1</v>
      </c>
      <c r="K81" s="144">
        <v>4</v>
      </c>
      <c r="L81" s="142">
        <f t="shared" si="19"/>
        <v>5</v>
      </c>
      <c r="M81" s="103">
        <f t="shared" si="20"/>
        <v>1</v>
      </c>
      <c r="N81" s="106">
        <f t="shared" si="21"/>
        <v>4</v>
      </c>
      <c r="O81" s="142">
        <f>SUM(M81:N81)</f>
        <v>5</v>
      </c>
    </row>
    <row r="82" spans="1:15" ht="12.75" customHeight="1">
      <c r="A82" s="138" t="s">
        <v>45</v>
      </c>
      <c r="B82" s="139" t="s">
        <v>40</v>
      </c>
      <c r="C82" s="131" t="s">
        <v>20</v>
      </c>
      <c r="D82" s="143">
        <v>19</v>
      </c>
      <c r="E82" s="144">
        <v>3</v>
      </c>
      <c r="F82" s="142">
        <f aca="true" t="shared" si="23" ref="F82:F89">SUM(D82:E82)</f>
        <v>22</v>
      </c>
      <c r="G82" s="143">
        <v>0</v>
      </c>
      <c r="H82" s="144">
        <v>0</v>
      </c>
      <c r="I82" s="142">
        <f aca="true" t="shared" si="24" ref="I82:I89">SUM(G82:H82)</f>
        <v>0</v>
      </c>
      <c r="J82" s="143">
        <v>2</v>
      </c>
      <c r="K82" s="144">
        <v>1</v>
      </c>
      <c r="L82" s="142">
        <f t="shared" si="19"/>
        <v>3</v>
      </c>
      <c r="M82" s="103">
        <f t="shared" si="20"/>
        <v>2</v>
      </c>
      <c r="N82" s="106">
        <f t="shared" si="21"/>
        <v>1</v>
      </c>
      <c r="O82" s="142">
        <f t="shared" si="22"/>
        <v>3</v>
      </c>
    </row>
    <row r="83" spans="1:15" ht="12.75" customHeight="1">
      <c r="A83" s="138" t="s">
        <v>46</v>
      </c>
      <c r="B83" s="139" t="s">
        <v>40</v>
      </c>
      <c r="C83" s="131" t="s">
        <v>20</v>
      </c>
      <c r="D83" s="143">
        <v>10</v>
      </c>
      <c r="E83" s="144">
        <v>9</v>
      </c>
      <c r="F83" s="142">
        <f t="shared" si="23"/>
        <v>19</v>
      </c>
      <c r="G83" s="209">
        <v>0</v>
      </c>
      <c r="H83" s="210">
        <v>0</v>
      </c>
      <c r="I83" s="142">
        <f t="shared" si="24"/>
        <v>0</v>
      </c>
      <c r="J83" s="143">
        <v>6</v>
      </c>
      <c r="K83" s="144">
        <v>4</v>
      </c>
      <c r="L83" s="142">
        <f t="shared" si="19"/>
        <v>10</v>
      </c>
      <c r="M83" s="103">
        <f t="shared" si="20"/>
        <v>6</v>
      </c>
      <c r="N83" s="106">
        <f t="shared" si="21"/>
        <v>4</v>
      </c>
      <c r="O83" s="142">
        <f t="shared" si="22"/>
        <v>10</v>
      </c>
    </row>
    <row r="84" spans="1:15" ht="12.75" customHeight="1">
      <c r="A84" s="138" t="s">
        <v>47</v>
      </c>
      <c r="B84" s="139" t="s">
        <v>40</v>
      </c>
      <c r="C84" s="131" t="s">
        <v>20</v>
      </c>
      <c r="D84" s="143">
        <v>6</v>
      </c>
      <c r="E84" s="144">
        <v>7</v>
      </c>
      <c r="F84" s="142">
        <f t="shared" si="23"/>
        <v>13</v>
      </c>
      <c r="G84" s="209">
        <v>0</v>
      </c>
      <c r="H84" s="210">
        <v>0</v>
      </c>
      <c r="I84" s="142">
        <f t="shared" si="24"/>
        <v>0</v>
      </c>
      <c r="J84" s="143">
        <v>1</v>
      </c>
      <c r="K84" s="144">
        <v>1</v>
      </c>
      <c r="L84" s="142">
        <f t="shared" si="19"/>
        <v>2</v>
      </c>
      <c r="M84" s="103">
        <f t="shared" si="20"/>
        <v>1</v>
      </c>
      <c r="N84" s="106">
        <f t="shared" si="21"/>
        <v>1</v>
      </c>
      <c r="O84" s="67">
        <f t="shared" si="22"/>
        <v>2</v>
      </c>
    </row>
    <row r="85" spans="1:15" ht="12.75" customHeight="1">
      <c r="A85" s="138" t="s">
        <v>48</v>
      </c>
      <c r="B85" s="139" t="s">
        <v>40</v>
      </c>
      <c r="C85" s="131" t="s">
        <v>20</v>
      </c>
      <c r="D85" s="143">
        <v>0</v>
      </c>
      <c r="E85" s="144">
        <v>0</v>
      </c>
      <c r="F85" s="142">
        <f t="shared" si="23"/>
        <v>0</v>
      </c>
      <c r="G85" s="209">
        <v>0</v>
      </c>
      <c r="H85" s="210">
        <v>0</v>
      </c>
      <c r="I85" s="142">
        <f t="shared" si="24"/>
        <v>0</v>
      </c>
      <c r="J85" s="143">
        <v>0</v>
      </c>
      <c r="K85" s="144">
        <v>0</v>
      </c>
      <c r="L85" s="142">
        <f t="shared" si="19"/>
        <v>0</v>
      </c>
      <c r="M85" s="103">
        <f t="shared" si="20"/>
        <v>0</v>
      </c>
      <c r="N85" s="106">
        <f t="shared" si="21"/>
        <v>0</v>
      </c>
      <c r="O85" s="142">
        <f t="shared" si="22"/>
        <v>0</v>
      </c>
    </row>
    <row r="86" spans="1:15" ht="12.75" customHeight="1">
      <c r="A86" s="138" t="s">
        <v>167</v>
      </c>
      <c r="B86" s="139" t="s">
        <v>40</v>
      </c>
      <c r="C86" s="131" t="s">
        <v>20</v>
      </c>
      <c r="D86" s="143">
        <v>14</v>
      </c>
      <c r="E86" s="144">
        <v>4</v>
      </c>
      <c r="F86" s="142">
        <f t="shared" si="23"/>
        <v>18</v>
      </c>
      <c r="G86" s="209">
        <v>0</v>
      </c>
      <c r="H86" s="210">
        <v>0</v>
      </c>
      <c r="I86" s="142">
        <f t="shared" si="24"/>
        <v>0</v>
      </c>
      <c r="J86" s="143">
        <v>2</v>
      </c>
      <c r="K86" s="144">
        <v>3</v>
      </c>
      <c r="L86" s="142">
        <f t="shared" si="19"/>
        <v>5</v>
      </c>
      <c r="M86" s="103">
        <f t="shared" si="20"/>
        <v>2</v>
      </c>
      <c r="N86" s="106">
        <f t="shared" si="21"/>
        <v>3</v>
      </c>
      <c r="O86" s="142">
        <f t="shared" si="22"/>
        <v>5</v>
      </c>
    </row>
    <row r="87" spans="1:15" ht="12.75" customHeight="1">
      <c r="A87" s="138" t="s">
        <v>49</v>
      </c>
      <c r="B87" s="139" t="s">
        <v>40</v>
      </c>
      <c r="C87" s="131" t="s">
        <v>20</v>
      </c>
      <c r="D87" s="143">
        <v>14</v>
      </c>
      <c r="E87" s="144">
        <v>2</v>
      </c>
      <c r="F87" s="142">
        <f t="shared" si="23"/>
        <v>16</v>
      </c>
      <c r="G87" s="143">
        <v>0</v>
      </c>
      <c r="H87" s="144">
        <v>0</v>
      </c>
      <c r="I87" s="142">
        <f t="shared" si="24"/>
        <v>0</v>
      </c>
      <c r="J87" s="143">
        <v>6</v>
      </c>
      <c r="K87" s="144">
        <v>1</v>
      </c>
      <c r="L87" s="142">
        <f t="shared" si="19"/>
        <v>7</v>
      </c>
      <c r="M87" s="103">
        <f>SUM(G87,J87)</f>
        <v>6</v>
      </c>
      <c r="N87" s="106">
        <f>SUM(H87,K87)</f>
        <v>1</v>
      </c>
      <c r="O87" s="142">
        <f t="shared" si="22"/>
        <v>7</v>
      </c>
    </row>
    <row r="88" spans="1:15" ht="12.75" customHeight="1">
      <c r="A88" s="138" t="s">
        <v>51</v>
      </c>
      <c r="B88" s="139" t="s">
        <v>40</v>
      </c>
      <c r="C88" s="131" t="s">
        <v>20</v>
      </c>
      <c r="D88" s="143">
        <v>13</v>
      </c>
      <c r="E88" s="144">
        <v>1</v>
      </c>
      <c r="F88" s="142">
        <f t="shared" si="23"/>
        <v>14</v>
      </c>
      <c r="G88" s="143">
        <v>0</v>
      </c>
      <c r="H88" s="144">
        <v>0</v>
      </c>
      <c r="I88" s="142">
        <f t="shared" si="24"/>
        <v>0</v>
      </c>
      <c r="J88" s="143">
        <v>0</v>
      </c>
      <c r="K88" s="144">
        <v>0</v>
      </c>
      <c r="L88" s="142">
        <f t="shared" si="19"/>
        <v>0</v>
      </c>
      <c r="M88" s="103">
        <f t="shared" si="20"/>
        <v>0</v>
      </c>
      <c r="N88" s="106">
        <f t="shared" si="21"/>
        <v>0</v>
      </c>
      <c r="O88" s="142">
        <f t="shared" si="22"/>
        <v>0</v>
      </c>
    </row>
    <row r="89" spans="1:15" ht="12.75" customHeight="1">
      <c r="A89" s="74" t="s">
        <v>211</v>
      </c>
      <c r="B89" s="139" t="s">
        <v>40</v>
      </c>
      <c r="C89" s="131" t="s">
        <v>20</v>
      </c>
      <c r="D89" s="143">
        <v>0</v>
      </c>
      <c r="E89" s="144">
        <v>0</v>
      </c>
      <c r="F89" s="142">
        <f t="shared" si="23"/>
        <v>0</v>
      </c>
      <c r="G89" s="143">
        <v>0</v>
      </c>
      <c r="H89" s="144">
        <v>0</v>
      </c>
      <c r="I89" s="142">
        <f t="shared" si="24"/>
        <v>0</v>
      </c>
      <c r="J89" s="143">
        <v>0</v>
      </c>
      <c r="K89" s="144">
        <v>0</v>
      </c>
      <c r="L89" s="142">
        <f>SUM(J89:K89)</f>
        <v>0</v>
      </c>
      <c r="M89" s="103">
        <f>SUM(G89,J89)</f>
        <v>0</v>
      </c>
      <c r="N89" s="106">
        <f>SUM(H89,K89)</f>
        <v>0</v>
      </c>
      <c r="O89" s="142">
        <f t="shared" si="22"/>
        <v>0</v>
      </c>
    </row>
    <row r="90" spans="1:15" ht="13.5" customHeight="1" thickBot="1">
      <c r="A90" s="74" t="s">
        <v>50</v>
      </c>
      <c r="B90" s="154" t="s">
        <v>42</v>
      </c>
      <c r="C90" s="155" t="s">
        <v>20</v>
      </c>
      <c r="D90" s="77">
        <v>0</v>
      </c>
      <c r="E90" s="69">
        <v>0</v>
      </c>
      <c r="F90" s="70">
        <f>SUM(D90:E90)</f>
        <v>0</v>
      </c>
      <c r="G90" s="211">
        <v>0</v>
      </c>
      <c r="H90" s="212">
        <v>0</v>
      </c>
      <c r="I90" s="70">
        <f>SUM(G90:H90)</f>
        <v>0</v>
      </c>
      <c r="J90" s="68">
        <v>0</v>
      </c>
      <c r="K90" s="69">
        <v>0</v>
      </c>
      <c r="L90" s="70">
        <f t="shared" si="19"/>
        <v>0</v>
      </c>
      <c r="M90" s="103">
        <f t="shared" si="20"/>
        <v>0</v>
      </c>
      <c r="N90" s="106">
        <f t="shared" si="21"/>
        <v>0</v>
      </c>
      <c r="O90" s="157">
        <f t="shared" si="22"/>
        <v>0</v>
      </c>
    </row>
    <row r="91" spans="1:15" ht="13.5" customHeight="1" thickBot="1">
      <c r="A91" s="605" t="s">
        <v>29</v>
      </c>
      <c r="B91" s="605"/>
      <c r="C91" s="605"/>
      <c r="D91" s="206">
        <f aca="true" t="shared" si="25" ref="D91:N91">SUM(D80:D90)</f>
        <v>81</v>
      </c>
      <c r="E91" s="206">
        <f t="shared" si="25"/>
        <v>32</v>
      </c>
      <c r="F91" s="206">
        <f>SUM(F80:F90)</f>
        <v>113</v>
      </c>
      <c r="G91" s="213">
        <f t="shared" si="25"/>
        <v>0</v>
      </c>
      <c r="H91" s="213">
        <f t="shared" si="25"/>
        <v>0</v>
      </c>
      <c r="I91" s="213">
        <f t="shared" si="25"/>
        <v>0</v>
      </c>
      <c r="J91" s="206">
        <f t="shared" si="25"/>
        <v>18</v>
      </c>
      <c r="K91" s="206">
        <f t="shared" si="25"/>
        <v>14</v>
      </c>
      <c r="L91" s="206">
        <f>SUM(L80:L90)</f>
        <v>32</v>
      </c>
      <c r="M91" s="206">
        <f t="shared" si="25"/>
        <v>18</v>
      </c>
      <c r="N91" s="206">
        <f t="shared" si="25"/>
        <v>14</v>
      </c>
      <c r="O91" s="206">
        <f>SUM(O80:O90)</f>
        <v>32</v>
      </c>
    </row>
    <row r="92" spans="1:15" ht="13.5" customHeight="1" thickBot="1">
      <c r="A92" s="123"/>
      <c r="B92" s="123"/>
      <c r="C92" s="123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ht="13.5" customHeight="1" thickBot="1">
      <c r="A93" s="577" t="s">
        <v>30</v>
      </c>
      <c r="B93" s="573" t="s">
        <v>38</v>
      </c>
      <c r="C93" s="577" t="s">
        <v>9</v>
      </c>
      <c r="D93" s="572" t="s">
        <v>15</v>
      </c>
      <c r="E93" s="572" t="s">
        <v>16</v>
      </c>
      <c r="F93" s="572" t="s">
        <v>17</v>
      </c>
      <c r="G93" s="572" t="s">
        <v>15</v>
      </c>
      <c r="H93" s="572" t="s">
        <v>16</v>
      </c>
      <c r="I93" s="572" t="s">
        <v>17</v>
      </c>
      <c r="J93" s="572" t="s">
        <v>15</v>
      </c>
      <c r="K93" s="572" t="s">
        <v>16</v>
      </c>
      <c r="L93" s="572" t="s">
        <v>17</v>
      </c>
      <c r="M93" s="127" t="s">
        <v>15</v>
      </c>
      <c r="N93" s="128" t="s">
        <v>16</v>
      </c>
      <c r="O93" s="572" t="s">
        <v>17</v>
      </c>
    </row>
    <row r="94" spans="1:15" ht="12.75" customHeight="1">
      <c r="A94" s="173" t="s">
        <v>142</v>
      </c>
      <c r="B94" s="174" t="s">
        <v>40</v>
      </c>
      <c r="C94" s="214" t="s">
        <v>20</v>
      </c>
      <c r="D94" s="132">
        <v>0</v>
      </c>
      <c r="E94" s="208">
        <v>0</v>
      </c>
      <c r="F94" s="137">
        <f>SUM(D94:E94)</f>
        <v>0</v>
      </c>
      <c r="G94" s="132">
        <v>0</v>
      </c>
      <c r="H94" s="208">
        <v>0</v>
      </c>
      <c r="I94" s="137">
        <f>SUM(G94:H94)</f>
        <v>0</v>
      </c>
      <c r="J94" s="132">
        <v>0</v>
      </c>
      <c r="K94" s="208">
        <v>0</v>
      </c>
      <c r="L94" s="137">
        <f>SUM(J94:K94)</f>
        <v>0</v>
      </c>
      <c r="M94" s="215">
        <f aca="true" t="shared" si="26" ref="M94:N96">SUM(G94,J94)</f>
        <v>0</v>
      </c>
      <c r="N94" s="101">
        <f t="shared" si="26"/>
        <v>0</v>
      </c>
      <c r="O94" s="137">
        <f>SUM(M94:N94)</f>
        <v>0</v>
      </c>
    </row>
    <row r="95" spans="1:15" ht="12.75" customHeight="1">
      <c r="A95" s="173" t="s">
        <v>214</v>
      </c>
      <c r="B95" s="174" t="s">
        <v>40</v>
      </c>
      <c r="C95" s="214" t="s">
        <v>20</v>
      </c>
      <c r="D95" s="216">
        <v>0</v>
      </c>
      <c r="E95" s="217">
        <v>0</v>
      </c>
      <c r="F95" s="67">
        <f>SUM(D95:E95)</f>
        <v>0</v>
      </c>
      <c r="G95" s="216">
        <v>0</v>
      </c>
      <c r="H95" s="217">
        <v>0</v>
      </c>
      <c r="I95" s="67">
        <f>SUM(G95:H95)</f>
        <v>0</v>
      </c>
      <c r="J95" s="216">
        <v>0</v>
      </c>
      <c r="K95" s="217">
        <v>0</v>
      </c>
      <c r="L95" s="67">
        <f>SUM(J95:K95)</f>
        <v>0</v>
      </c>
      <c r="M95" s="218">
        <f t="shared" si="26"/>
        <v>0</v>
      </c>
      <c r="N95" s="106">
        <f t="shared" si="26"/>
        <v>0</v>
      </c>
      <c r="O95" s="67">
        <f>SUM(M95:N95)</f>
        <v>0</v>
      </c>
    </row>
    <row r="96" spans="1:15" ht="13.5" customHeight="1" thickBot="1">
      <c r="A96" s="74" t="s">
        <v>166</v>
      </c>
      <c r="B96" s="154" t="s">
        <v>42</v>
      </c>
      <c r="C96" s="219" t="s">
        <v>20</v>
      </c>
      <c r="D96" s="220">
        <v>0</v>
      </c>
      <c r="E96" s="221">
        <v>0</v>
      </c>
      <c r="F96" s="79">
        <f>SUM(D96:E96)</f>
        <v>0</v>
      </c>
      <c r="G96" s="77">
        <v>0</v>
      </c>
      <c r="H96" s="156">
        <v>0</v>
      </c>
      <c r="I96" s="79">
        <f>SUM(G96:H96)</f>
        <v>0</v>
      </c>
      <c r="J96" s="77">
        <v>0</v>
      </c>
      <c r="K96" s="156">
        <v>0</v>
      </c>
      <c r="L96" s="79">
        <f>SUM(J96:K96)</f>
        <v>0</v>
      </c>
      <c r="M96" s="218">
        <f t="shared" si="26"/>
        <v>0</v>
      </c>
      <c r="N96" s="106">
        <f t="shared" si="26"/>
        <v>0</v>
      </c>
      <c r="O96" s="79">
        <f>SUM(M96:N96)</f>
        <v>0</v>
      </c>
    </row>
    <row r="97" spans="1:15" ht="13.5" customHeight="1" thickBot="1">
      <c r="A97" s="664" t="s">
        <v>29</v>
      </c>
      <c r="B97" s="665"/>
      <c r="C97" s="665"/>
      <c r="D97" s="94">
        <f>SUM(D94:D96)</f>
        <v>0</v>
      </c>
      <c r="E97" s="94">
        <f aca="true" t="shared" si="27" ref="E97:N97">SUM(E94:E96)</f>
        <v>0</v>
      </c>
      <c r="F97" s="206">
        <f>SUM(F94:F96)</f>
        <v>0</v>
      </c>
      <c r="G97" s="133">
        <f t="shared" si="27"/>
        <v>0</v>
      </c>
      <c r="H97" s="135">
        <f t="shared" si="27"/>
        <v>0</v>
      </c>
      <c r="I97" s="135">
        <f t="shared" si="27"/>
        <v>0</v>
      </c>
      <c r="J97" s="94">
        <f t="shared" si="27"/>
        <v>0</v>
      </c>
      <c r="K97" s="94">
        <f t="shared" si="27"/>
        <v>0</v>
      </c>
      <c r="L97" s="206">
        <f>SUM(L94:L96)</f>
        <v>0</v>
      </c>
      <c r="M97" s="133">
        <f t="shared" si="27"/>
        <v>0</v>
      </c>
      <c r="N97" s="135">
        <f t="shared" si="27"/>
        <v>0</v>
      </c>
      <c r="O97" s="206">
        <f>SUM(O94:O96)</f>
        <v>0</v>
      </c>
    </row>
    <row r="98" spans="1:15" ht="13.5" customHeight="1" thickBot="1">
      <c r="A98" s="666" t="s">
        <v>36</v>
      </c>
      <c r="B98" s="667"/>
      <c r="C98" s="667"/>
      <c r="D98" s="222">
        <f>SUM(D77,D91,D97)</f>
        <v>321</v>
      </c>
      <c r="E98" s="222">
        <f aca="true" t="shared" si="28" ref="E98:M98">SUM(E77,E91,E97)</f>
        <v>253</v>
      </c>
      <c r="F98" s="222">
        <f>SUM(F77,F91,F97)</f>
        <v>574</v>
      </c>
      <c r="G98" s="222">
        <f t="shared" si="28"/>
        <v>224</v>
      </c>
      <c r="H98" s="222">
        <f t="shared" si="28"/>
        <v>199</v>
      </c>
      <c r="I98" s="222">
        <f t="shared" si="28"/>
        <v>423</v>
      </c>
      <c r="J98" s="222">
        <f t="shared" si="28"/>
        <v>1250</v>
      </c>
      <c r="K98" s="222">
        <f t="shared" si="28"/>
        <v>1252</v>
      </c>
      <c r="L98" s="222">
        <f>SUM(L77,L91,L97)</f>
        <v>2502</v>
      </c>
      <c r="M98" s="222">
        <f t="shared" si="28"/>
        <v>1474</v>
      </c>
      <c r="N98" s="222">
        <f>SUM(N77,N91,N97)</f>
        <v>1451</v>
      </c>
      <c r="O98" s="222">
        <f>SUM(O77,O91,O97)</f>
        <v>2925</v>
      </c>
    </row>
    <row r="99" spans="1:15" ht="12.75" customHeight="1">
      <c r="A99" s="80"/>
      <c r="B99" s="80"/>
      <c r="C99" s="80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</row>
    <row r="100" spans="1:15" ht="15.75" customHeight="1" thickBot="1">
      <c r="A100" s="224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</row>
    <row r="101" spans="1:15" ht="13.5" customHeight="1" thickBot="1">
      <c r="A101" s="634" t="s">
        <v>52</v>
      </c>
      <c r="B101" s="634"/>
      <c r="C101" s="634"/>
      <c r="D101" s="634"/>
      <c r="E101" s="634"/>
      <c r="F101" s="634"/>
      <c r="G101" s="586" t="s">
        <v>6</v>
      </c>
      <c r="H101" s="586"/>
      <c r="I101" s="586"/>
      <c r="J101" s="586"/>
      <c r="K101" s="586"/>
      <c r="L101" s="586"/>
      <c r="M101" s="586"/>
      <c r="N101" s="586"/>
      <c r="O101" s="586"/>
    </row>
    <row r="102" spans="1:15" ht="13.5" customHeight="1" thickBot="1">
      <c r="A102" s="577" t="s">
        <v>7</v>
      </c>
      <c r="B102" s="587" t="s">
        <v>38</v>
      </c>
      <c r="C102" s="590" t="s">
        <v>9</v>
      </c>
      <c r="D102" s="589" t="s">
        <v>10</v>
      </c>
      <c r="E102" s="589"/>
      <c r="F102" s="589"/>
      <c r="G102" s="589" t="s">
        <v>11</v>
      </c>
      <c r="H102" s="589"/>
      <c r="I102" s="589"/>
      <c r="J102" s="589" t="s">
        <v>12</v>
      </c>
      <c r="K102" s="589"/>
      <c r="L102" s="589"/>
      <c r="M102" s="589" t="s">
        <v>13</v>
      </c>
      <c r="N102" s="589"/>
      <c r="O102" s="589"/>
    </row>
    <row r="103" spans="1:15" ht="13.5" customHeight="1" thickBot="1">
      <c r="A103" s="577" t="s">
        <v>14</v>
      </c>
      <c r="B103" s="588"/>
      <c r="C103" s="601"/>
      <c r="D103" s="128" t="s">
        <v>15</v>
      </c>
      <c r="E103" s="128" t="s">
        <v>16</v>
      </c>
      <c r="F103" s="128" t="s">
        <v>17</v>
      </c>
      <c r="G103" s="128" t="s">
        <v>15</v>
      </c>
      <c r="H103" s="128" t="s">
        <v>16</v>
      </c>
      <c r="I103" s="128" t="s">
        <v>17</v>
      </c>
      <c r="J103" s="128" t="s">
        <v>15</v>
      </c>
      <c r="K103" s="128" t="s">
        <v>16</v>
      </c>
      <c r="L103" s="128" t="s">
        <v>17</v>
      </c>
      <c r="M103" s="128" t="s">
        <v>15</v>
      </c>
      <c r="N103" s="128" t="s">
        <v>16</v>
      </c>
      <c r="O103" s="128" t="s">
        <v>17</v>
      </c>
    </row>
    <row r="104" spans="1:15" ht="12.75" customHeight="1">
      <c r="A104" s="458" t="s">
        <v>23</v>
      </c>
      <c r="B104" s="130" t="s">
        <v>53</v>
      </c>
      <c r="C104" s="226" t="s">
        <v>54</v>
      </c>
      <c r="D104" s="132">
        <v>9</v>
      </c>
      <c r="E104" s="208">
        <v>7</v>
      </c>
      <c r="F104" s="134">
        <f>SUM(D104:E104)</f>
        <v>16</v>
      </c>
      <c r="G104" s="132">
        <v>8</v>
      </c>
      <c r="H104" s="208">
        <v>7</v>
      </c>
      <c r="I104" s="134">
        <f>SUM(G104:H104)</f>
        <v>15</v>
      </c>
      <c r="J104" s="132">
        <v>83</v>
      </c>
      <c r="K104" s="208">
        <v>121</v>
      </c>
      <c r="L104" s="137">
        <f>SUM(J104:K104)</f>
        <v>204</v>
      </c>
      <c r="M104" s="98">
        <f>SUM(G104,J104)</f>
        <v>91</v>
      </c>
      <c r="N104" s="101">
        <f>SUM(H104,K104)</f>
        <v>128</v>
      </c>
      <c r="O104" s="134">
        <f aca="true" t="shared" si="29" ref="O104:O113">SUM(M104:N104)</f>
        <v>219</v>
      </c>
    </row>
    <row r="105" spans="1:15" ht="13.5" customHeight="1">
      <c r="A105" s="459" t="s">
        <v>55</v>
      </c>
      <c r="B105" s="139" t="s">
        <v>134</v>
      </c>
      <c r="C105" s="227" t="s">
        <v>54</v>
      </c>
      <c r="D105" s="363">
        <v>0</v>
      </c>
      <c r="E105" s="144">
        <v>0</v>
      </c>
      <c r="F105" s="142">
        <f aca="true" t="shared" si="30" ref="F105:F113">SUM(D105:E105)</f>
        <v>0</v>
      </c>
      <c r="G105" s="143">
        <v>0</v>
      </c>
      <c r="H105" s="144">
        <v>0</v>
      </c>
      <c r="I105" s="142">
        <f aca="true" t="shared" si="31" ref="I105:I113">SUM(G105:H105)</f>
        <v>0</v>
      </c>
      <c r="J105" s="143">
        <v>3</v>
      </c>
      <c r="K105" s="144">
        <v>8</v>
      </c>
      <c r="L105" s="67">
        <f aca="true" t="shared" si="32" ref="L105:L113">SUM(J105:K105)</f>
        <v>11</v>
      </c>
      <c r="M105" s="103">
        <f aca="true" t="shared" si="33" ref="M105:N113">SUM(G105,J105)</f>
        <v>3</v>
      </c>
      <c r="N105" s="106">
        <f t="shared" si="33"/>
        <v>8</v>
      </c>
      <c r="O105" s="142">
        <f t="shared" si="29"/>
        <v>11</v>
      </c>
    </row>
    <row r="106" spans="1:15" ht="13.5" customHeight="1">
      <c r="A106" s="459" t="s">
        <v>187</v>
      </c>
      <c r="B106" s="139" t="s">
        <v>57</v>
      </c>
      <c r="C106" s="228" t="s">
        <v>54</v>
      </c>
      <c r="D106" s="143">
        <v>0</v>
      </c>
      <c r="E106" s="144">
        <v>0</v>
      </c>
      <c r="F106" s="142">
        <f t="shared" si="30"/>
        <v>0</v>
      </c>
      <c r="G106" s="143">
        <v>0</v>
      </c>
      <c r="H106" s="144">
        <v>0</v>
      </c>
      <c r="I106" s="142">
        <f>SUM(G106:H106)</f>
        <v>0</v>
      </c>
      <c r="J106" s="143">
        <v>57</v>
      </c>
      <c r="K106" s="144">
        <v>52</v>
      </c>
      <c r="L106" s="67">
        <f>SUM(J106:K106)</f>
        <v>109</v>
      </c>
      <c r="M106" s="103">
        <f>SUM(G106,J106)</f>
        <v>57</v>
      </c>
      <c r="N106" s="106">
        <f>SUM(H106,K106)</f>
        <v>52</v>
      </c>
      <c r="O106" s="142">
        <f>SUM(M106:N106)</f>
        <v>109</v>
      </c>
    </row>
    <row r="107" spans="1:15" ht="12.75" customHeight="1">
      <c r="A107" s="459" t="s">
        <v>56</v>
      </c>
      <c r="B107" s="139" t="s">
        <v>57</v>
      </c>
      <c r="C107" s="228" t="s">
        <v>54</v>
      </c>
      <c r="D107" s="143">
        <v>108</v>
      </c>
      <c r="E107" s="144">
        <v>122</v>
      </c>
      <c r="F107" s="142">
        <f t="shared" si="30"/>
        <v>230</v>
      </c>
      <c r="G107" s="143">
        <v>97</v>
      </c>
      <c r="H107" s="144">
        <v>103</v>
      </c>
      <c r="I107" s="142">
        <f t="shared" si="31"/>
        <v>200</v>
      </c>
      <c r="J107" s="143">
        <v>529</v>
      </c>
      <c r="K107" s="144">
        <v>690</v>
      </c>
      <c r="L107" s="67">
        <f t="shared" si="32"/>
        <v>1219</v>
      </c>
      <c r="M107" s="103">
        <f t="shared" si="33"/>
        <v>626</v>
      </c>
      <c r="N107" s="106">
        <f t="shared" si="33"/>
        <v>793</v>
      </c>
      <c r="O107" s="142">
        <f t="shared" si="29"/>
        <v>1419</v>
      </c>
    </row>
    <row r="108" spans="1:15" ht="12.75" customHeight="1">
      <c r="A108" s="459" t="s">
        <v>56</v>
      </c>
      <c r="B108" s="139" t="s">
        <v>232</v>
      </c>
      <c r="C108" s="228" t="s">
        <v>233</v>
      </c>
      <c r="D108" s="143">
        <v>5</v>
      </c>
      <c r="E108" s="144">
        <v>4</v>
      </c>
      <c r="F108" s="142">
        <f t="shared" si="30"/>
        <v>9</v>
      </c>
      <c r="G108" s="143">
        <v>4</v>
      </c>
      <c r="H108" s="144">
        <v>4</v>
      </c>
      <c r="I108" s="142">
        <f t="shared" si="31"/>
        <v>8</v>
      </c>
      <c r="J108" s="143">
        <v>14</v>
      </c>
      <c r="K108" s="144">
        <v>17</v>
      </c>
      <c r="L108" s="67">
        <f t="shared" si="32"/>
        <v>31</v>
      </c>
      <c r="M108" s="103">
        <f t="shared" si="33"/>
        <v>18</v>
      </c>
      <c r="N108" s="106">
        <f t="shared" si="33"/>
        <v>21</v>
      </c>
      <c r="O108" s="142">
        <f t="shared" si="29"/>
        <v>39</v>
      </c>
    </row>
    <row r="109" spans="1:15" ht="12.75" customHeight="1">
      <c r="A109" s="459" t="s">
        <v>56</v>
      </c>
      <c r="B109" s="139" t="s">
        <v>234</v>
      </c>
      <c r="C109" s="228" t="s">
        <v>69</v>
      </c>
      <c r="D109" s="143">
        <v>20</v>
      </c>
      <c r="E109" s="144">
        <v>25</v>
      </c>
      <c r="F109" s="142">
        <f>SUM(D109:E109)</f>
        <v>45</v>
      </c>
      <c r="G109" s="143">
        <v>19</v>
      </c>
      <c r="H109" s="144">
        <v>25</v>
      </c>
      <c r="I109" s="142">
        <f>SUM(G109:H109)</f>
        <v>44</v>
      </c>
      <c r="J109" s="143">
        <v>141</v>
      </c>
      <c r="K109" s="144">
        <v>207</v>
      </c>
      <c r="L109" s="67">
        <f>SUM(J109:K109)</f>
        <v>348</v>
      </c>
      <c r="M109" s="103">
        <f>SUM(G109,J109)</f>
        <v>160</v>
      </c>
      <c r="N109" s="106">
        <f>SUM(H109,K109)</f>
        <v>232</v>
      </c>
      <c r="O109" s="142">
        <f>SUM(M109:N109)</f>
        <v>392</v>
      </c>
    </row>
    <row r="110" spans="1:15" ht="12.75" customHeight="1">
      <c r="A110" s="460" t="s">
        <v>59</v>
      </c>
      <c r="B110" s="154" t="s">
        <v>58</v>
      </c>
      <c r="C110" s="227" t="s">
        <v>54</v>
      </c>
      <c r="D110" s="143">
        <v>5</v>
      </c>
      <c r="E110" s="144">
        <v>5</v>
      </c>
      <c r="F110" s="142">
        <f t="shared" si="30"/>
        <v>10</v>
      </c>
      <c r="G110" s="143">
        <v>4</v>
      </c>
      <c r="H110" s="144">
        <v>4</v>
      </c>
      <c r="I110" s="142">
        <f>SUM(G110:H110)</f>
        <v>8</v>
      </c>
      <c r="J110" s="143">
        <v>25</v>
      </c>
      <c r="K110" s="144">
        <v>25</v>
      </c>
      <c r="L110" s="67">
        <f>SUM(J110:K110)</f>
        <v>50</v>
      </c>
      <c r="M110" s="103">
        <f t="shared" si="33"/>
        <v>29</v>
      </c>
      <c r="N110" s="106">
        <f t="shared" si="33"/>
        <v>29</v>
      </c>
      <c r="O110" s="142">
        <f t="shared" si="29"/>
        <v>58</v>
      </c>
    </row>
    <row r="111" spans="1:15" ht="12.75" customHeight="1">
      <c r="A111" s="459" t="s">
        <v>60</v>
      </c>
      <c r="B111" s="139" t="s">
        <v>58</v>
      </c>
      <c r="C111" s="228" t="s">
        <v>54</v>
      </c>
      <c r="D111" s="143">
        <v>11</v>
      </c>
      <c r="E111" s="144">
        <v>7</v>
      </c>
      <c r="F111" s="142">
        <f t="shared" si="30"/>
        <v>18</v>
      </c>
      <c r="G111" s="143">
        <v>10</v>
      </c>
      <c r="H111" s="144">
        <v>6</v>
      </c>
      <c r="I111" s="142">
        <f t="shared" si="31"/>
        <v>16</v>
      </c>
      <c r="J111" s="143">
        <v>129</v>
      </c>
      <c r="K111" s="144">
        <v>114</v>
      </c>
      <c r="L111" s="67">
        <f t="shared" si="32"/>
        <v>243</v>
      </c>
      <c r="M111" s="103">
        <f t="shared" si="33"/>
        <v>139</v>
      </c>
      <c r="N111" s="106">
        <f t="shared" si="33"/>
        <v>120</v>
      </c>
      <c r="O111" s="142">
        <f t="shared" si="29"/>
        <v>259</v>
      </c>
    </row>
    <row r="112" spans="1:15" ht="12.75" customHeight="1">
      <c r="A112" s="440" t="s">
        <v>61</v>
      </c>
      <c r="B112" s="174" t="s">
        <v>58</v>
      </c>
      <c r="C112" s="227" t="s">
        <v>54</v>
      </c>
      <c r="D112" s="216">
        <v>4</v>
      </c>
      <c r="E112" s="217">
        <v>4</v>
      </c>
      <c r="F112" s="142">
        <f t="shared" si="30"/>
        <v>8</v>
      </c>
      <c r="G112" s="216">
        <v>2</v>
      </c>
      <c r="H112" s="217">
        <v>3</v>
      </c>
      <c r="I112" s="142">
        <f>SUM(G112:H112)</f>
        <v>5</v>
      </c>
      <c r="J112" s="216">
        <v>18</v>
      </c>
      <c r="K112" s="217">
        <v>21</v>
      </c>
      <c r="L112" s="67">
        <f t="shared" si="32"/>
        <v>39</v>
      </c>
      <c r="M112" s="103">
        <f t="shared" si="33"/>
        <v>20</v>
      </c>
      <c r="N112" s="106">
        <f t="shared" si="33"/>
        <v>24</v>
      </c>
      <c r="O112" s="142">
        <f t="shared" si="29"/>
        <v>44</v>
      </c>
    </row>
    <row r="113" spans="1:15" ht="13.5" customHeight="1" thickBot="1">
      <c r="A113" s="460" t="s">
        <v>239</v>
      </c>
      <c r="B113" s="154" t="s">
        <v>58</v>
      </c>
      <c r="C113" s="85" t="s">
        <v>54</v>
      </c>
      <c r="D113" s="77">
        <v>6</v>
      </c>
      <c r="E113" s="156">
        <v>1</v>
      </c>
      <c r="F113" s="70">
        <f t="shared" si="30"/>
        <v>7</v>
      </c>
      <c r="G113" s="77">
        <v>7</v>
      </c>
      <c r="H113" s="156">
        <v>1</v>
      </c>
      <c r="I113" s="70">
        <f t="shared" si="31"/>
        <v>8</v>
      </c>
      <c r="J113" s="77">
        <v>42</v>
      </c>
      <c r="K113" s="156">
        <v>53</v>
      </c>
      <c r="L113" s="70">
        <f t="shared" si="32"/>
        <v>95</v>
      </c>
      <c r="M113" s="103">
        <f t="shared" si="33"/>
        <v>49</v>
      </c>
      <c r="N113" s="106">
        <f>SUM(H113,K113)</f>
        <v>54</v>
      </c>
      <c r="O113" s="157">
        <f t="shared" si="29"/>
        <v>103</v>
      </c>
    </row>
    <row r="114" spans="1:15" ht="13.5" customHeight="1" thickBot="1">
      <c r="A114" s="635" t="s">
        <v>29</v>
      </c>
      <c r="B114" s="635"/>
      <c r="C114" s="635"/>
      <c r="D114" s="229">
        <f aca="true" t="shared" si="34" ref="D114:N114">SUM(D104:D113)</f>
        <v>168</v>
      </c>
      <c r="E114" s="229">
        <f t="shared" si="34"/>
        <v>175</v>
      </c>
      <c r="F114" s="229">
        <f>SUM(F104:F113)</f>
        <v>343</v>
      </c>
      <c r="G114" s="229">
        <f t="shared" si="34"/>
        <v>151</v>
      </c>
      <c r="H114" s="229">
        <f t="shared" si="34"/>
        <v>153</v>
      </c>
      <c r="I114" s="229">
        <f>SUM(I104:I113)</f>
        <v>304</v>
      </c>
      <c r="J114" s="229">
        <f t="shared" si="34"/>
        <v>1041</v>
      </c>
      <c r="K114" s="229">
        <f t="shared" si="34"/>
        <v>1308</v>
      </c>
      <c r="L114" s="229">
        <f>SUM(L104:L113)</f>
        <v>2349</v>
      </c>
      <c r="M114" s="229">
        <f t="shared" si="34"/>
        <v>1192</v>
      </c>
      <c r="N114" s="229">
        <f t="shared" si="34"/>
        <v>1461</v>
      </c>
      <c r="O114" s="229">
        <f>SUM(O104:O113)</f>
        <v>2653</v>
      </c>
    </row>
    <row r="115" spans="1:15" ht="13.5" customHeight="1" thickBot="1">
      <c r="A115" s="123"/>
      <c r="B115" s="123"/>
      <c r="C115" s="123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</row>
    <row r="116" spans="1:15" ht="13.5" customHeight="1" thickBot="1">
      <c r="A116" s="577" t="s">
        <v>33</v>
      </c>
      <c r="B116" s="573" t="s">
        <v>38</v>
      </c>
      <c r="C116" s="577" t="s">
        <v>9</v>
      </c>
      <c r="D116" s="128" t="s">
        <v>15</v>
      </c>
      <c r="E116" s="128" t="s">
        <v>16</v>
      </c>
      <c r="F116" s="127" t="s">
        <v>17</v>
      </c>
      <c r="G116" s="128" t="s">
        <v>15</v>
      </c>
      <c r="H116" s="128" t="s">
        <v>16</v>
      </c>
      <c r="I116" s="128" t="s">
        <v>17</v>
      </c>
      <c r="J116" s="128" t="s">
        <v>15</v>
      </c>
      <c r="K116" s="128" t="s">
        <v>16</v>
      </c>
      <c r="L116" s="128" t="s">
        <v>17</v>
      </c>
      <c r="M116" s="127" t="s">
        <v>15</v>
      </c>
      <c r="N116" s="128" t="s">
        <v>16</v>
      </c>
      <c r="O116" s="128" t="s">
        <v>17</v>
      </c>
    </row>
    <row r="117" spans="1:15" ht="13.5" customHeight="1" thickBot="1">
      <c r="A117" s="173" t="s">
        <v>148</v>
      </c>
      <c r="B117" s="174" t="s">
        <v>57</v>
      </c>
      <c r="C117" s="227" t="s">
        <v>54</v>
      </c>
      <c r="D117" s="68">
        <v>0</v>
      </c>
      <c r="E117" s="69">
        <v>0</v>
      </c>
      <c r="F117" s="231">
        <f>SUM(D117:E117)</f>
        <v>0</v>
      </c>
      <c r="G117" s="216">
        <v>0</v>
      </c>
      <c r="H117" s="217">
        <v>0</v>
      </c>
      <c r="I117" s="142">
        <f>SUM(G117:H117)</f>
        <v>0</v>
      </c>
      <c r="J117" s="232">
        <v>0</v>
      </c>
      <c r="K117" s="233">
        <v>0</v>
      </c>
      <c r="L117" s="234">
        <f>SUM(J117:K117)</f>
        <v>0</v>
      </c>
      <c r="M117" s="166">
        <f>SUM(G117,J117)</f>
        <v>0</v>
      </c>
      <c r="N117" s="167">
        <f>SUM(H117,K117)</f>
        <v>0</v>
      </c>
      <c r="O117" s="73">
        <f>SUM(M117:N117)</f>
        <v>0</v>
      </c>
    </row>
    <row r="118" spans="1:15" ht="13.5" customHeight="1" thickBot="1">
      <c r="A118" s="627" t="s">
        <v>29</v>
      </c>
      <c r="B118" s="627"/>
      <c r="C118" s="627"/>
      <c r="D118" s="213">
        <f>SUM(D117:D117)</f>
        <v>0</v>
      </c>
      <c r="E118" s="213">
        <f aca="true" t="shared" si="35" ref="E118:O118">SUM(E117:E117)</f>
        <v>0</v>
      </c>
      <c r="F118" s="213">
        <f>SUM(F117:F117)</f>
        <v>0</v>
      </c>
      <c r="G118" s="206">
        <f t="shared" si="35"/>
        <v>0</v>
      </c>
      <c r="H118" s="206">
        <f t="shared" si="35"/>
        <v>0</v>
      </c>
      <c r="I118" s="206">
        <f t="shared" si="35"/>
        <v>0</v>
      </c>
      <c r="J118" s="206">
        <f t="shared" si="35"/>
        <v>0</v>
      </c>
      <c r="K118" s="206">
        <f t="shared" si="35"/>
        <v>0</v>
      </c>
      <c r="L118" s="206">
        <f t="shared" si="35"/>
        <v>0</v>
      </c>
      <c r="M118" s="235">
        <f>SUM(M117:M117)</f>
        <v>0</v>
      </c>
      <c r="N118" s="206">
        <f>SUM(N117:N117)</f>
        <v>0</v>
      </c>
      <c r="O118" s="206">
        <f t="shared" si="35"/>
        <v>0</v>
      </c>
    </row>
    <row r="119" spans="1:15" ht="12.75" customHeight="1">
      <c r="A119" s="158"/>
      <c r="B119" s="158"/>
      <c r="C119" s="158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</row>
    <row r="120" spans="1:15" ht="12.75" customHeight="1" thickBot="1">
      <c r="A120" s="158"/>
      <c r="B120" s="158"/>
      <c r="C120" s="158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</row>
    <row r="121" spans="1:15" ht="20.25" customHeight="1" thickBot="1">
      <c r="A121" s="577" t="s">
        <v>30</v>
      </c>
      <c r="B121" s="573" t="s">
        <v>38</v>
      </c>
      <c r="C121" s="577" t="s">
        <v>9</v>
      </c>
      <c r="D121" s="128" t="s">
        <v>15</v>
      </c>
      <c r="E121" s="128" t="s">
        <v>16</v>
      </c>
      <c r="F121" s="128" t="s">
        <v>17</v>
      </c>
      <c r="G121" s="128" t="s">
        <v>15</v>
      </c>
      <c r="H121" s="128" t="s">
        <v>16</v>
      </c>
      <c r="I121" s="128" t="s">
        <v>17</v>
      </c>
      <c r="J121" s="128" t="s">
        <v>15</v>
      </c>
      <c r="K121" s="128" t="s">
        <v>16</v>
      </c>
      <c r="L121" s="128" t="s">
        <v>17</v>
      </c>
      <c r="M121" s="127" t="s">
        <v>15</v>
      </c>
      <c r="N121" s="128" t="s">
        <v>16</v>
      </c>
      <c r="O121" s="128" t="s">
        <v>17</v>
      </c>
    </row>
    <row r="122" spans="1:15" ht="20.25" customHeight="1">
      <c r="A122" s="129" t="s">
        <v>62</v>
      </c>
      <c r="B122" s="130" t="s">
        <v>57</v>
      </c>
      <c r="C122" s="237" t="s">
        <v>54</v>
      </c>
      <c r="D122" s="238">
        <v>14</v>
      </c>
      <c r="E122" s="239">
        <v>25</v>
      </c>
      <c r="F122" s="137">
        <f>SUM(D122:E122)</f>
        <v>39</v>
      </c>
      <c r="G122" s="132">
        <v>9</v>
      </c>
      <c r="H122" s="72">
        <v>15</v>
      </c>
      <c r="I122" s="157">
        <f>SUM(G122:H122)</f>
        <v>24</v>
      </c>
      <c r="J122" s="240">
        <v>8</v>
      </c>
      <c r="K122" s="241">
        <v>0</v>
      </c>
      <c r="L122" s="242">
        <f>SUM(J122:K122)</f>
        <v>8</v>
      </c>
      <c r="M122" s="218">
        <f aca="true" t="shared" si="36" ref="M122:N126">SUM(G122,J122)</f>
        <v>17</v>
      </c>
      <c r="N122" s="106">
        <f t="shared" si="36"/>
        <v>15</v>
      </c>
      <c r="O122" s="243">
        <f>SUM(M122:N122)</f>
        <v>32</v>
      </c>
    </row>
    <row r="123" spans="1:15" ht="23.25" customHeight="1">
      <c r="A123" s="244" t="s">
        <v>150</v>
      </c>
      <c r="B123" s="139" t="s">
        <v>151</v>
      </c>
      <c r="C123" s="245" t="s">
        <v>54</v>
      </c>
      <c r="D123" s="143">
        <v>0</v>
      </c>
      <c r="E123" s="246">
        <v>0</v>
      </c>
      <c r="F123" s="142">
        <f>SUM(D123:E123)</f>
        <v>0</v>
      </c>
      <c r="G123" s="143">
        <v>0</v>
      </c>
      <c r="H123" s="144">
        <v>0</v>
      </c>
      <c r="I123" s="157">
        <f>SUM(G123:H123)</f>
        <v>0</v>
      </c>
      <c r="J123" s="117">
        <v>3</v>
      </c>
      <c r="K123" s="147">
        <v>4</v>
      </c>
      <c r="L123" s="242">
        <f>SUM(J123:K123)</f>
        <v>7</v>
      </c>
      <c r="M123" s="218">
        <f t="shared" si="36"/>
        <v>3</v>
      </c>
      <c r="N123" s="106">
        <f t="shared" si="36"/>
        <v>4</v>
      </c>
      <c r="O123" s="142">
        <f>SUM(M123:N123)</f>
        <v>7</v>
      </c>
    </row>
    <row r="124" spans="1:15" ht="13.5" customHeight="1">
      <c r="A124" s="84" t="s">
        <v>166</v>
      </c>
      <c r="B124" s="84" t="s">
        <v>151</v>
      </c>
      <c r="C124" s="245" t="s">
        <v>54</v>
      </c>
      <c r="D124" s="143">
        <v>0</v>
      </c>
      <c r="E124" s="247">
        <v>0</v>
      </c>
      <c r="F124" s="157">
        <f>SUM(D124:E124)</f>
        <v>0</v>
      </c>
      <c r="G124" s="248">
        <v>0</v>
      </c>
      <c r="H124" s="249">
        <v>0</v>
      </c>
      <c r="I124" s="157">
        <f>SUM(G124:H124)</f>
        <v>0</v>
      </c>
      <c r="J124" s="119">
        <v>0</v>
      </c>
      <c r="K124" s="120">
        <v>0</v>
      </c>
      <c r="L124" s="242">
        <f>SUM(J124:K124)</f>
        <v>0</v>
      </c>
      <c r="M124" s="218">
        <f t="shared" si="36"/>
        <v>0</v>
      </c>
      <c r="N124" s="106">
        <f t="shared" si="36"/>
        <v>0</v>
      </c>
      <c r="O124" s="142">
        <f>SUM(M124:N124)</f>
        <v>0</v>
      </c>
    </row>
    <row r="125" spans="1:15" ht="13.5" customHeight="1">
      <c r="A125" s="138" t="s">
        <v>63</v>
      </c>
      <c r="B125" s="139" t="s">
        <v>58</v>
      </c>
      <c r="C125" s="245" t="s">
        <v>54</v>
      </c>
      <c r="D125" s="250">
        <v>0</v>
      </c>
      <c r="E125" s="141">
        <v>0</v>
      </c>
      <c r="F125" s="142">
        <f>SUM(D125:E125)</f>
        <v>0</v>
      </c>
      <c r="G125" s="143">
        <v>0</v>
      </c>
      <c r="H125" s="144">
        <v>0</v>
      </c>
      <c r="I125" s="142">
        <f>SUM(G125:H125)</f>
        <v>0</v>
      </c>
      <c r="J125" s="143">
        <v>5</v>
      </c>
      <c r="K125" s="144">
        <v>14</v>
      </c>
      <c r="L125" s="105">
        <f>SUM(J125:K125)</f>
        <v>19</v>
      </c>
      <c r="M125" s="218">
        <f t="shared" si="36"/>
        <v>5</v>
      </c>
      <c r="N125" s="106">
        <f t="shared" si="36"/>
        <v>14</v>
      </c>
      <c r="O125" s="142">
        <f>SUM(M125:N125)</f>
        <v>19</v>
      </c>
    </row>
    <row r="126" spans="1:15" ht="13.5" customHeight="1" thickBot="1">
      <c r="A126" s="198" t="s">
        <v>61</v>
      </c>
      <c r="B126" s="199" t="s">
        <v>58</v>
      </c>
      <c r="C126" s="251" t="s">
        <v>54</v>
      </c>
      <c r="D126" s="220">
        <v>0</v>
      </c>
      <c r="E126" s="252">
        <v>0</v>
      </c>
      <c r="F126" s="70">
        <f>SUM(D126:E126)</f>
        <v>0</v>
      </c>
      <c r="G126" s="68">
        <v>0</v>
      </c>
      <c r="H126" s="69">
        <v>0</v>
      </c>
      <c r="I126" s="70">
        <f>SUM(G126:H126)</f>
        <v>0</v>
      </c>
      <c r="J126" s="68">
        <v>5</v>
      </c>
      <c r="K126" s="69">
        <v>4</v>
      </c>
      <c r="L126" s="253">
        <f>SUM(J126:K126)</f>
        <v>9</v>
      </c>
      <c r="M126" s="218">
        <f t="shared" si="36"/>
        <v>5</v>
      </c>
      <c r="N126" s="106">
        <f t="shared" si="36"/>
        <v>4</v>
      </c>
      <c r="O126" s="157">
        <f>SUM(M126:N126)</f>
        <v>9</v>
      </c>
    </row>
    <row r="127" spans="1:15" ht="13.5" customHeight="1" thickBot="1">
      <c r="A127" s="643" t="s">
        <v>29</v>
      </c>
      <c r="B127" s="643"/>
      <c r="C127" s="643"/>
      <c r="D127" s="206">
        <f>SUM(D122:D126)</f>
        <v>14</v>
      </c>
      <c r="E127" s="206">
        <f>SUM(E122:E126)</f>
        <v>25</v>
      </c>
      <c r="F127" s="206">
        <f>SUM(F122:F126)</f>
        <v>39</v>
      </c>
      <c r="G127" s="206">
        <f>SUM(G122:G126)</f>
        <v>9</v>
      </c>
      <c r="H127" s="206">
        <f aca="true" t="shared" si="37" ref="H127:N127">SUM(H122:H126)</f>
        <v>15</v>
      </c>
      <c r="I127" s="206">
        <f t="shared" si="37"/>
        <v>24</v>
      </c>
      <c r="J127" s="206">
        <f t="shared" si="37"/>
        <v>21</v>
      </c>
      <c r="K127" s="206">
        <f t="shared" si="37"/>
        <v>22</v>
      </c>
      <c r="L127" s="206">
        <f>SUM(L122:L126)</f>
        <v>43</v>
      </c>
      <c r="M127" s="206">
        <f t="shared" si="37"/>
        <v>30</v>
      </c>
      <c r="N127" s="206">
        <f t="shared" si="37"/>
        <v>37</v>
      </c>
      <c r="O127" s="206">
        <f>SUM(O122:O126)</f>
        <v>67</v>
      </c>
    </row>
    <row r="128" spans="1:15" ht="12.75" customHeight="1" thickBot="1">
      <c r="A128" s="80"/>
      <c r="B128" s="80"/>
      <c r="C128" s="80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</row>
    <row r="129" spans="1:15" ht="13.5" customHeight="1" thickBot="1">
      <c r="A129" s="575" t="s">
        <v>35</v>
      </c>
      <c r="B129" s="573" t="s">
        <v>38</v>
      </c>
      <c r="C129" s="577" t="s">
        <v>9</v>
      </c>
      <c r="D129" s="128" t="s">
        <v>15</v>
      </c>
      <c r="E129" s="128" t="s">
        <v>16</v>
      </c>
      <c r="F129" s="128" t="s">
        <v>17</v>
      </c>
      <c r="G129" s="128" t="s">
        <v>15</v>
      </c>
      <c r="H129" s="128" t="s">
        <v>16</v>
      </c>
      <c r="I129" s="128" t="s">
        <v>17</v>
      </c>
      <c r="J129" s="128" t="s">
        <v>15</v>
      </c>
      <c r="K129" s="128" t="s">
        <v>16</v>
      </c>
      <c r="L129" s="128" t="s">
        <v>17</v>
      </c>
      <c r="M129" s="127" t="s">
        <v>15</v>
      </c>
      <c r="N129" s="128" t="s">
        <v>16</v>
      </c>
      <c r="O129" s="128" t="s">
        <v>17</v>
      </c>
    </row>
    <row r="130" spans="1:15" ht="12.75" customHeight="1">
      <c r="A130" s="173" t="s">
        <v>64</v>
      </c>
      <c r="B130" s="174" t="s">
        <v>57</v>
      </c>
      <c r="C130" s="227" t="s">
        <v>54</v>
      </c>
      <c r="D130" s="216">
        <v>0</v>
      </c>
      <c r="E130" s="217">
        <v>0</v>
      </c>
      <c r="F130" s="67">
        <f>SUM(D130:E130)</f>
        <v>0</v>
      </c>
      <c r="G130" s="216">
        <v>0</v>
      </c>
      <c r="H130" s="217">
        <v>0</v>
      </c>
      <c r="I130" s="67">
        <f>SUM(G130:H130)</f>
        <v>0</v>
      </c>
      <c r="J130" s="216">
        <v>0</v>
      </c>
      <c r="K130" s="217">
        <v>0</v>
      </c>
      <c r="L130" s="67">
        <f>SUM(J130:K130)</f>
        <v>0</v>
      </c>
      <c r="M130" s="218">
        <f>SUM(G130,J130)</f>
        <v>0</v>
      </c>
      <c r="N130" s="106">
        <f>SUM(H130,K130)</f>
        <v>0</v>
      </c>
      <c r="O130" s="67">
        <f>SUM(M130:N130)</f>
        <v>0</v>
      </c>
    </row>
    <row r="131" spans="1:15" ht="13.5" customHeight="1" thickBot="1">
      <c r="A131" s="173" t="s">
        <v>162</v>
      </c>
      <c r="B131" s="84" t="s">
        <v>151</v>
      </c>
      <c r="C131" s="227" t="s">
        <v>54</v>
      </c>
      <c r="D131" s="68">
        <v>0</v>
      </c>
      <c r="E131" s="69">
        <v>0</v>
      </c>
      <c r="F131" s="67">
        <f>SUM(D131:E131)</f>
        <v>0</v>
      </c>
      <c r="G131" s="68">
        <v>0</v>
      </c>
      <c r="H131" s="69">
        <v>0</v>
      </c>
      <c r="I131" s="70">
        <f>SUM(G131:H131)</f>
        <v>0</v>
      </c>
      <c r="J131" s="68">
        <v>0</v>
      </c>
      <c r="K131" s="69">
        <v>0</v>
      </c>
      <c r="L131" s="70">
        <f>SUM(J131:K131)</f>
        <v>0</v>
      </c>
      <c r="M131" s="218">
        <f>SUM(G131,J131)</f>
        <v>0</v>
      </c>
      <c r="N131" s="106">
        <f>SUM(H131,K131)</f>
        <v>0</v>
      </c>
      <c r="O131" s="67">
        <f>SUM(M131:N131)</f>
        <v>0</v>
      </c>
    </row>
    <row r="132" spans="1:15" ht="13.5" customHeight="1" thickBot="1">
      <c r="A132" s="628" t="s">
        <v>29</v>
      </c>
      <c r="B132" s="636"/>
      <c r="C132" s="637"/>
      <c r="D132" s="206">
        <f>SUM(D130:D131)</f>
        <v>0</v>
      </c>
      <c r="E132" s="206">
        <f aca="true" t="shared" si="38" ref="E132:N132">SUM(E130:E131)</f>
        <v>0</v>
      </c>
      <c r="F132" s="206">
        <f t="shared" si="38"/>
        <v>0</v>
      </c>
      <c r="G132" s="206">
        <f t="shared" si="38"/>
        <v>0</v>
      </c>
      <c r="H132" s="206">
        <f t="shared" si="38"/>
        <v>0</v>
      </c>
      <c r="I132" s="206">
        <f t="shared" si="38"/>
        <v>0</v>
      </c>
      <c r="J132" s="206">
        <f t="shared" si="38"/>
        <v>0</v>
      </c>
      <c r="K132" s="206">
        <f t="shared" si="38"/>
        <v>0</v>
      </c>
      <c r="L132" s="206">
        <f>SUM(L130:L131)</f>
        <v>0</v>
      </c>
      <c r="M132" s="206">
        <f t="shared" si="38"/>
        <v>0</v>
      </c>
      <c r="N132" s="206">
        <f t="shared" si="38"/>
        <v>0</v>
      </c>
      <c r="O132" s="206">
        <f>SUM(O130:O131)</f>
        <v>0</v>
      </c>
    </row>
    <row r="133" spans="1:15" ht="13.5" customHeight="1" thickBot="1">
      <c r="A133" s="629" t="s">
        <v>36</v>
      </c>
      <c r="B133" s="638"/>
      <c r="C133" s="639"/>
      <c r="D133" s="571">
        <f>SUM(D114,D118,D127,D132)</f>
        <v>182</v>
      </c>
      <c r="E133" s="571">
        <f>SUM(E114,E118,E127,E132)</f>
        <v>200</v>
      </c>
      <c r="F133" s="571">
        <f>SUM(F114,F118,F127,F132)</f>
        <v>382</v>
      </c>
      <c r="G133" s="571">
        <f>SUM(G114,G118,G127,G132)</f>
        <v>160</v>
      </c>
      <c r="H133" s="571">
        <f aca="true" t="shared" si="39" ref="H133:O133">SUM(H114,H118,H127,H132)</f>
        <v>168</v>
      </c>
      <c r="I133" s="571">
        <f t="shared" si="39"/>
        <v>328</v>
      </c>
      <c r="J133" s="571">
        <f t="shared" si="39"/>
        <v>1062</v>
      </c>
      <c r="K133" s="571">
        <f t="shared" si="39"/>
        <v>1330</v>
      </c>
      <c r="L133" s="571">
        <f>SUM(L114,L118,L127,L132)</f>
        <v>2392</v>
      </c>
      <c r="M133" s="571">
        <f t="shared" si="39"/>
        <v>1222</v>
      </c>
      <c r="N133" s="571">
        <f t="shared" si="39"/>
        <v>1498</v>
      </c>
      <c r="O133" s="571">
        <f t="shared" si="39"/>
        <v>2720</v>
      </c>
    </row>
    <row r="134" spans="1:15" ht="13.5" customHeight="1" thickBot="1">
      <c r="A134" s="80"/>
      <c r="B134" s="80"/>
      <c r="C134" s="80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</row>
    <row r="135" spans="1:15" ht="13.5" customHeight="1" thickBot="1">
      <c r="A135" s="634" t="s">
        <v>67</v>
      </c>
      <c r="B135" s="634"/>
      <c r="C135" s="634"/>
      <c r="D135" s="634"/>
      <c r="E135" s="634"/>
      <c r="F135" s="634"/>
      <c r="G135" s="586" t="s">
        <v>6</v>
      </c>
      <c r="H135" s="586"/>
      <c r="I135" s="586"/>
      <c r="J135" s="586"/>
      <c r="K135" s="586"/>
      <c r="L135" s="586"/>
      <c r="M135" s="586"/>
      <c r="N135" s="586"/>
      <c r="O135" s="586"/>
    </row>
    <row r="136" spans="1:15" ht="13.5" customHeight="1" thickBot="1">
      <c r="A136" s="577" t="s">
        <v>7</v>
      </c>
      <c r="B136" s="587" t="s">
        <v>38</v>
      </c>
      <c r="C136" s="590" t="s">
        <v>9</v>
      </c>
      <c r="D136" s="589" t="s">
        <v>10</v>
      </c>
      <c r="E136" s="589"/>
      <c r="F136" s="589"/>
      <c r="G136" s="589" t="s">
        <v>11</v>
      </c>
      <c r="H136" s="589"/>
      <c r="I136" s="589"/>
      <c r="J136" s="589" t="s">
        <v>12</v>
      </c>
      <c r="K136" s="589"/>
      <c r="L136" s="589"/>
      <c r="M136" s="589" t="s">
        <v>13</v>
      </c>
      <c r="N136" s="589"/>
      <c r="O136" s="589"/>
    </row>
    <row r="137" spans="1:15" ht="13.5" customHeight="1" thickBot="1">
      <c r="A137" s="577" t="s">
        <v>14</v>
      </c>
      <c r="B137" s="588"/>
      <c r="C137" s="601"/>
      <c r="D137" s="128" t="s">
        <v>15</v>
      </c>
      <c r="E137" s="128" t="s">
        <v>16</v>
      </c>
      <c r="F137" s="128" t="s">
        <v>17</v>
      </c>
      <c r="G137" s="128" t="s">
        <v>15</v>
      </c>
      <c r="H137" s="128" t="s">
        <v>16</v>
      </c>
      <c r="I137" s="128" t="s">
        <v>17</v>
      </c>
      <c r="J137" s="128" t="s">
        <v>15</v>
      </c>
      <c r="K137" s="128" t="s">
        <v>16</v>
      </c>
      <c r="L137" s="128" t="s">
        <v>17</v>
      </c>
      <c r="M137" s="128" t="s">
        <v>15</v>
      </c>
      <c r="N137" s="128" t="s">
        <v>16</v>
      </c>
      <c r="O137" s="128" t="s">
        <v>17</v>
      </c>
    </row>
    <row r="138" spans="1:15" ht="12.75" customHeight="1">
      <c r="A138" s="418" t="s">
        <v>23</v>
      </c>
      <c r="B138" s="419" t="s">
        <v>68</v>
      </c>
      <c r="C138" s="420" t="s">
        <v>69</v>
      </c>
      <c r="D138" s="421">
        <v>10</v>
      </c>
      <c r="E138" s="7">
        <v>8</v>
      </c>
      <c r="F138" s="422">
        <f>SUM(D138:E138)</f>
        <v>18</v>
      </c>
      <c r="G138" s="421">
        <v>10</v>
      </c>
      <c r="H138" s="7">
        <v>9</v>
      </c>
      <c r="I138" s="422">
        <f>SUM(G138:H138)</f>
        <v>19</v>
      </c>
      <c r="J138" s="421">
        <v>91</v>
      </c>
      <c r="K138" s="7">
        <v>194</v>
      </c>
      <c r="L138" s="422">
        <f>SUM(J138:K138)</f>
        <v>285</v>
      </c>
      <c r="M138" s="421">
        <f>SUM(G138,J138)</f>
        <v>101</v>
      </c>
      <c r="N138" s="7">
        <f>SUM(H138,K138)</f>
        <v>203</v>
      </c>
      <c r="O138" s="422">
        <f>SUM(M138:N138)</f>
        <v>304</v>
      </c>
    </row>
    <row r="139" spans="1:15" ht="12.75" customHeight="1">
      <c r="A139" s="423" t="s">
        <v>121</v>
      </c>
      <c r="B139" s="419" t="s">
        <v>70</v>
      </c>
      <c r="C139" s="420" t="s">
        <v>69</v>
      </c>
      <c r="D139" s="424">
        <v>0</v>
      </c>
      <c r="E139" s="425">
        <v>0</v>
      </c>
      <c r="F139" s="426">
        <f aca="true" t="shared" si="40" ref="F139:F158">SUM(D139:E139)</f>
        <v>0</v>
      </c>
      <c r="G139" s="424">
        <v>0</v>
      </c>
      <c r="H139" s="425">
        <v>0</v>
      </c>
      <c r="I139" s="426">
        <f>SUM(G139:H139)</f>
        <v>0</v>
      </c>
      <c r="J139" s="424">
        <v>37</v>
      </c>
      <c r="K139" s="425">
        <v>38</v>
      </c>
      <c r="L139" s="426">
        <f aca="true" t="shared" si="41" ref="L139:L156">SUM(J139:K139)</f>
        <v>75</v>
      </c>
      <c r="M139" s="424">
        <f aca="true" t="shared" si="42" ref="M139:N158">SUM(G139,J139)</f>
        <v>37</v>
      </c>
      <c r="N139" s="425">
        <f>SUM(H139,K139)</f>
        <v>38</v>
      </c>
      <c r="O139" s="427">
        <f aca="true" t="shared" si="43" ref="O139:O156">SUM(M139:N139)</f>
        <v>75</v>
      </c>
    </row>
    <row r="140" spans="1:15" ht="12.75" customHeight="1">
      <c r="A140" s="423" t="s">
        <v>177</v>
      </c>
      <c r="B140" s="419" t="s">
        <v>70</v>
      </c>
      <c r="C140" s="420" t="s">
        <v>69</v>
      </c>
      <c r="D140" s="424">
        <v>0</v>
      </c>
      <c r="E140" s="425">
        <v>0</v>
      </c>
      <c r="F140" s="426">
        <f t="shared" si="40"/>
        <v>0</v>
      </c>
      <c r="G140" s="424">
        <v>0</v>
      </c>
      <c r="H140" s="425">
        <v>0</v>
      </c>
      <c r="I140" s="426">
        <f aca="true" t="shared" si="44" ref="I140:I156">SUM(G140:H140)</f>
        <v>0</v>
      </c>
      <c r="J140" s="424">
        <v>2</v>
      </c>
      <c r="K140" s="425">
        <v>0</v>
      </c>
      <c r="L140" s="426">
        <f t="shared" si="41"/>
        <v>2</v>
      </c>
      <c r="M140" s="424">
        <f t="shared" si="42"/>
        <v>2</v>
      </c>
      <c r="N140" s="425">
        <f t="shared" si="42"/>
        <v>0</v>
      </c>
      <c r="O140" s="427">
        <f t="shared" si="43"/>
        <v>2</v>
      </c>
    </row>
    <row r="141" spans="1:15" ht="12.75" customHeight="1">
      <c r="A141" s="423" t="s">
        <v>174</v>
      </c>
      <c r="B141" s="419" t="s">
        <v>70</v>
      </c>
      <c r="C141" s="420" t="s">
        <v>69</v>
      </c>
      <c r="D141" s="428">
        <v>17</v>
      </c>
      <c r="E141" s="425">
        <v>15</v>
      </c>
      <c r="F141" s="426">
        <f t="shared" si="40"/>
        <v>32</v>
      </c>
      <c r="G141" s="424">
        <v>18</v>
      </c>
      <c r="H141" s="425">
        <v>14</v>
      </c>
      <c r="I141" s="426">
        <f t="shared" si="44"/>
        <v>32</v>
      </c>
      <c r="J141" s="424">
        <v>262</v>
      </c>
      <c r="K141" s="425">
        <v>322</v>
      </c>
      <c r="L141" s="426">
        <f t="shared" si="41"/>
        <v>584</v>
      </c>
      <c r="M141" s="424">
        <f t="shared" si="42"/>
        <v>280</v>
      </c>
      <c r="N141" s="425">
        <f t="shared" si="42"/>
        <v>336</v>
      </c>
      <c r="O141" s="427">
        <f t="shared" si="43"/>
        <v>616</v>
      </c>
    </row>
    <row r="142" spans="1:15" ht="12.75" customHeight="1">
      <c r="A142" s="429" t="s">
        <v>71</v>
      </c>
      <c r="B142" s="419" t="s">
        <v>70</v>
      </c>
      <c r="C142" s="430" t="s">
        <v>69</v>
      </c>
      <c r="D142" s="428">
        <v>7</v>
      </c>
      <c r="E142" s="425">
        <v>16</v>
      </c>
      <c r="F142" s="426">
        <f t="shared" si="40"/>
        <v>23</v>
      </c>
      <c r="G142" s="424">
        <v>8</v>
      </c>
      <c r="H142" s="425">
        <v>13</v>
      </c>
      <c r="I142" s="426">
        <f t="shared" si="44"/>
        <v>21</v>
      </c>
      <c r="J142" s="424">
        <v>97</v>
      </c>
      <c r="K142" s="425">
        <v>217</v>
      </c>
      <c r="L142" s="426">
        <f>SUM(J142:K142)</f>
        <v>314</v>
      </c>
      <c r="M142" s="424">
        <f t="shared" si="42"/>
        <v>105</v>
      </c>
      <c r="N142" s="425">
        <f t="shared" si="42"/>
        <v>230</v>
      </c>
      <c r="O142" s="427">
        <f t="shared" si="43"/>
        <v>335</v>
      </c>
    </row>
    <row r="143" spans="1:15" ht="12.75" customHeight="1">
      <c r="A143" s="423" t="s">
        <v>21</v>
      </c>
      <c r="B143" s="419" t="s">
        <v>70</v>
      </c>
      <c r="C143" s="420" t="s">
        <v>69</v>
      </c>
      <c r="D143" s="428">
        <v>4</v>
      </c>
      <c r="E143" s="425">
        <v>6</v>
      </c>
      <c r="F143" s="426">
        <f t="shared" si="40"/>
        <v>10</v>
      </c>
      <c r="G143" s="424">
        <v>4</v>
      </c>
      <c r="H143" s="425">
        <v>7</v>
      </c>
      <c r="I143" s="426">
        <f t="shared" si="44"/>
        <v>11</v>
      </c>
      <c r="J143" s="424">
        <v>69</v>
      </c>
      <c r="K143" s="425">
        <v>192</v>
      </c>
      <c r="L143" s="426">
        <f t="shared" si="41"/>
        <v>261</v>
      </c>
      <c r="M143" s="424">
        <f t="shared" si="42"/>
        <v>73</v>
      </c>
      <c r="N143" s="425">
        <f t="shared" si="42"/>
        <v>199</v>
      </c>
      <c r="O143" s="427">
        <f t="shared" si="43"/>
        <v>272</v>
      </c>
    </row>
    <row r="144" spans="1:15" ht="12.75" customHeight="1">
      <c r="A144" s="423" t="s">
        <v>39</v>
      </c>
      <c r="B144" s="419" t="s">
        <v>218</v>
      </c>
      <c r="C144" s="420" t="s">
        <v>69</v>
      </c>
      <c r="D144" s="428">
        <v>22</v>
      </c>
      <c r="E144" s="425">
        <v>32</v>
      </c>
      <c r="F144" s="426">
        <f t="shared" si="40"/>
        <v>54</v>
      </c>
      <c r="G144" s="424">
        <v>22</v>
      </c>
      <c r="H144" s="425">
        <v>32</v>
      </c>
      <c r="I144" s="426">
        <f>SUM(G144:H144)</f>
        <v>54</v>
      </c>
      <c r="J144" s="424">
        <v>186</v>
      </c>
      <c r="K144" s="425">
        <v>186</v>
      </c>
      <c r="L144" s="426">
        <f>SUM(J144:K144)</f>
        <v>372</v>
      </c>
      <c r="M144" s="424">
        <f t="shared" si="42"/>
        <v>208</v>
      </c>
      <c r="N144" s="425">
        <f t="shared" si="42"/>
        <v>218</v>
      </c>
      <c r="O144" s="427">
        <f>SUM(M144:N144)</f>
        <v>426</v>
      </c>
    </row>
    <row r="145" spans="1:15" ht="12.75" customHeight="1">
      <c r="A145" s="423" t="s">
        <v>178</v>
      </c>
      <c r="B145" s="419" t="s">
        <v>204</v>
      </c>
      <c r="C145" s="420" t="s">
        <v>69</v>
      </c>
      <c r="D145" s="424">
        <v>0</v>
      </c>
      <c r="E145" s="425">
        <v>0</v>
      </c>
      <c r="F145" s="426">
        <f t="shared" si="40"/>
        <v>0</v>
      </c>
      <c r="G145" s="424">
        <v>0</v>
      </c>
      <c r="H145" s="425">
        <v>0</v>
      </c>
      <c r="I145" s="426">
        <f t="shared" si="44"/>
        <v>0</v>
      </c>
      <c r="J145" s="424">
        <v>1</v>
      </c>
      <c r="K145" s="425">
        <v>1</v>
      </c>
      <c r="L145" s="426">
        <f t="shared" si="41"/>
        <v>2</v>
      </c>
      <c r="M145" s="424">
        <f t="shared" si="42"/>
        <v>1</v>
      </c>
      <c r="N145" s="425">
        <f t="shared" si="42"/>
        <v>1</v>
      </c>
      <c r="O145" s="427">
        <f t="shared" si="43"/>
        <v>2</v>
      </c>
    </row>
    <row r="146" spans="1:15" ht="12.75" customHeight="1">
      <c r="A146" s="423" t="s">
        <v>96</v>
      </c>
      <c r="B146" s="419" t="s">
        <v>204</v>
      </c>
      <c r="C146" s="420" t="s">
        <v>69</v>
      </c>
      <c r="D146" s="424">
        <v>19</v>
      </c>
      <c r="E146" s="425">
        <v>17</v>
      </c>
      <c r="F146" s="426">
        <f t="shared" si="40"/>
        <v>36</v>
      </c>
      <c r="G146" s="424">
        <v>18</v>
      </c>
      <c r="H146" s="425">
        <v>17</v>
      </c>
      <c r="I146" s="426">
        <f t="shared" si="44"/>
        <v>35</v>
      </c>
      <c r="J146" s="424">
        <v>227</v>
      </c>
      <c r="K146" s="425">
        <v>306</v>
      </c>
      <c r="L146" s="426">
        <f t="shared" si="41"/>
        <v>533</v>
      </c>
      <c r="M146" s="424">
        <f t="shared" si="42"/>
        <v>245</v>
      </c>
      <c r="N146" s="425">
        <f t="shared" si="42"/>
        <v>323</v>
      </c>
      <c r="O146" s="427">
        <f t="shared" si="43"/>
        <v>568</v>
      </c>
    </row>
    <row r="147" spans="1:15" ht="23.25" customHeight="1">
      <c r="A147" s="431" t="s">
        <v>186</v>
      </c>
      <c r="B147" s="492" t="s">
        <v>204</v>
      </c>
      <c r="C147" s="472" t="s">
        <v>69</v>
      </c>
      <c r="D147" s="424">
        <v>8</v>
      </c>
      <c r="E147" s="425">
        <v>1</v>
      </c>
      <c r="F147" s="426">
        <f>SUM(D147:E147)</f>
        <v>9</v>
      </c>
      <c r="G147" s="424">
        <v>6</v>
      </c>
      <c r="H147" s="425">
        <v>0</v>
      </c>
      <c r="I147" s="426">
        <f>SUM(G147:H147)</f>
        <v>6</v>
      </c>
      <c r="J147" s="424">
        <v>132</v>
      </c>
      <c r="K147" s="425">
        <v>33</v>
      </c>
      <c r="L147" s="426">
        <f t="shared" si="41"/>
        <v>165</v>
      </c>
      <c r="M147" s="424">
        <f>SUM(G147,J147)</f>
        <v>138</v>
      </c>
      <c r="N147" s="425">
        <f>SUM(H147,K147)</f>
        <v>33</v>
      </c>
      <c r="O147" s="427">
        <f>SUM(M147:N147)</f>
        <v>171</v>
      </c>
    </row>
    <row r="148" spans="1:15" ht="12.75" customHeight="1">
      <c r="A148" s="423" t="s">
        <v>22</v>
      </c>
      <c r="B148" s="419" t="s">
        <v>204</v>
      </c>
      <c r="C148" s="420" t="s">
        <v>69</v>
      </c>
      <c r="D148" s="424">
        <v>0</v>
      </c>
      <c r="E148" s="425">
        <v>0</v>
      </c>
      <c r="F148" s="426">
        <f t="shared" si="40"/>
        <v>0</v>
      </c>
      <c r="G148" s="424">
        <v>0</v>
      </c>
      <c r="H148" s="425">
        <v>0</v>
      </c>
      <c r="I148" s="426">
        <f t="shared" si="44"/>
        <v>0</v>
      </c>
      <c r="J148" s="424">
        <v>1</v>
      </c>
      <c r="K148" s="425">
        <v>1</v>
      </c>
      <c r="L148" s="426">
        <f>SUM(J148:K148)</f>
        <v>2</v>
      </c>
      <c r="M148" s="424">
        <f t="shared" si="42"/>
        <v>1</v>
      </c>
      <c r="N148" s="425">
        <f t="shared" si="42"/>
        <v>1</v>
      </c>
      <c r="O148" s="427">
        <f t="shared" si="43"/>
        <v>2</v>
      </c>
    </row>
    <row r="149" spans="1:15" ht="12.75" customHeight="1">
      <c r="A149" s="432" t="s">
        <v>72</v>
      </c>
      <c r="B149" s="433" t="s">
        <v>73</v>
      </c>
      <c r="C149" s="420" t="s">
        <v>74</v>
      </c>
      <c r="D149" s="425">
        <v>0</v>
      </c>
      <c r="E149" s="425">
        <v>0</v>
      </c>
      <c r="F149" s="426">
        <f t="shared" si="40"/>
        <v>0</v>
      </c>
      <c r="G149" s="424">
        <v>0</v>
      </c>
      <c r="H149" s="425">
        <v>0</v>
      </c>
      <c r="I149" s="426">
        <f>SUM(G149:H149)</f>
        <v>0</v>
      </c>
      <c r="J149" s="424">
        <v>92</v>
      </c>
      <c r="K149" s="425">
        <v>21</v>
      </c>
      <c r="L149" s="426">
        <f t="shared" si="41"/>
        <v>113</v>
      </c>
      <c r="M149" s="424">
        <f t="shared" si="42"/>
        <v>92</v>
      </c>
      <c r="N149" s="425">
        <f t="shared" si="42"/>
        <v>21</v>
      </c>
      <c r="O149" s="427">
        <f t="shared" si="43"/>
        <v>113</v>
      </c>
    </row>
    <row r="150" spans="1:15" ht="12.75" customHeight="1">
      <c r="A150" s="434" t="s">
        <v>83</v>
      </c>
      <c r="B150" s="419" t="s">
        <v>73</v>
      </c>
      <c r="C150" s="435" t="s">
        <v>74</v>
      </c>
      <c r="D150" s="436">
        <v>34</v>
      </c>
      <c r="E150" s="425">
        <v>12</v>
      </c>
      <c r="F150" s="426">
        <f>SUM(D150:E150)</f>
        <v>46</v>
      </c>
      <c r="G150" s="424">
        <v>34</v>
      </c>
      <c r="H150" s="425">
        <v>12</v>
      </c>
      <c r="I150" s="426">
        <f>SUM(G150:H150)</f>
        <v>46</v>
      </c>
      <c r="J150" s="424">
        <v>338</v>
      </c>
      <c r="K150" s="425">
        <v>138</v>
      </c>
      <c r="L150" s="426">
        <f>SUM(J150:K150)</f>
        <v>476</v>
      </c>
      <c r="M150" s="424">
        <f t="shared" si="42"/>
        <v>372</v>
      </c>
      <c r="N150" s="425">
        <f t="shared" si="42"/>
        <v>150</v>
      </c>
      <c r="O150" s="427">
        <f>SUM(M150:N150)</f>
        <v>522</v>
      </c>
    </row>
    <row r="151" spans="1:15" ht="12.75" customHeight="1">
      <c r="A151" s="429" t="s">
        <v>75</v>
      </c>
      <c r="B151" s="437" t="s">
        <v>73</v>
      </c>
      <c r="C151" s="430" t="s">
        <v>74</v>
      </c>
      <c r="D151" s="428">
        <v>0</v>
      </c>
      <c r="E151" s="425">
        <v>0</v>
      </c>
      <c r="F151" s="426">
        <f t="shared" si="40"/>
        <v>0</v>
      </c>
      <c r="G151" s="424">
        <v>0</v>
      </c>
      <c r="H151" s="425">
        <v>0</v>
      </c>
      <c r="I151" s="426">
        <f t="shared" si="44"/>
        <v>0</v>
      </c>
      <c r="J151" s="424">
        <v>4</v>
      </c>
      <c r="K151" s="425">
        <v>3</v>
      </c>
      <c r="L151" s="426">
        <f t="shared" si="41"/>
        <v>7</v>
      </c>
      <c r="M151" s="424">
        <f t="shared" si="42"/>
        <v>4</v>
      </c>
      <c r="N151" s="425">
        <f t="shared" si="42"/>
        <v>3</v>
      </c>
      <c r="O151" s="427">
        <f t="shared" si="43"/>
        <v>7</v>
      </c>
    </row>
    <row r="152" spans="1:15" ht="12.75" customHeight="1">
      <c r="A152" s="429" t="s">
        <v>205</v>
      </c>
      <c r="B152" s="437" t="s">
        <v>73</v>
      </c>
      <c r="C152" s="430" t="s">
        <v>74</v>
      </c>
      <c r="D152" s="428">
        <v>0</v>
      </c>
      <c r="E152" s="425">
        <v>0</v>
      </c>
      <c r="F152" s="426">
        <f>SUM(D152:E152)</f>
        <v>0</v>
      </c>
      <c r="G152" s="424">
        <v>0</v>
      </c>
      <c r="H152" s="425">
        <v>0</v>
      </c>
      <c r="I152" s="426">
        <f>SUM(G152:H152)</f>
        <v>0</v>
      </c>
      <c r="J152" s="424">
        <v>11</v>
      </c>
      <c r="K152" s="425">
        <v>10</v>
      </c>
      <c r="L152" s="426">
        <f>SUM(J152:K152)</f>
        <v>21</v>
      </c>
      <c r="M152" s="424">
        <f t="shared" si="42"/>
        <v>11</v>
      </c>
      <c r="N152" s="425">
        <f t="shared" si="42"/>
        <v>10</v>
      </c>
      <c r="O152" s="427">
        <f>SUM(M152:N152)</f>
        <v>21</v>
      </c>
    </row>
    <row r="153" spans="1:15" ht="12.75" customHeight="1">
      <c r="A153" s="423" t="s">
        <v>240</v>
      </c>
      <c r="B153" s="419" t="s">
        <v>76</v>
      </c>
      <c r="C153" s="420" t="s">
        <v>69</v>
      </c>
      <c r="D153" s="424">
        <v>49</v>
      </c>
      <c r="E153" s="425">
        <v>67</v>
      </c>
      <c r="F153" s="426">
        <f t="shared" si="40"/>
        <v>116</v>
      </c>
      <c r="G153" s="424">
        <v>52</v>
      </c>
      <c r="H153" s="425">
        <v>69</v>
      </c>
      <c r="I153" s="426">
        <f t="shared" si="44"/>
        <v>121</v>
      </c>
      <c r="J153" s="424">
        <v>269</v>
      </c>
      <c r="K153" s="425">
        <v>303</v>
      </c>
      <c r="L153" s="426">
        <f>SUM(J153:K153)</f>
        <v>572</v>
      </c>
      <c r="M153" s="424">
        <f t="shared" si="42"/>
        <v>321</v>
      </c>
      <c r="N153" s="425">
        <f t="shared" si="42"/>
        <v>372</v>
      </c>
      <c r="O153" s="427">
        <f t="shared" si="43"/>
        <v>693</v>
      </c>
    </row>
    <row r="154" spans="1:15" ht="11.25" customHeight="1">
      <c r="A154" s="418" t="s">
        <v>240</v>
      </c>
      <c r="B154" s="438" t="s">
        <v>184</v>
      </c>
      <c r="C154" s="439" t="s">
        <v>145</v>
      </c>
      <c r="D154" s="421">
        <v>45</v>
      </c>
      <c r="E154" s="425">
        <v>59</v>
      </c>
      <c r="F154" s="426">
        <f t="shared" si="40"/>
        <v>104</v>
      </c>
      <c r="G154" s="424">
        <v>43</v>
      </c>
      <c r="H154" s="425">
        <v>58</v>
      </c>
      <c r="I154" s="426">
        <f t="shared" si="44"/>
        <v>101</v>
      </c>
      <c r="J154" s="424">
        <v>304</v>
      </c>
      <c r="K154" s="425">
        <v>345</v>
      </c>
      <c r="L154" s="426">
        <f t="shared" si="41"/>
        <v>649</v>
      </c>
      <c r="M154" s="424">
        <f t="shared" si="42"/>
        <v>347</v>
      </c>
      <c r="N154" s="425">
        <f t="shared" si="42"/>
        <v>403</v>
      </c>
      <c r="O154" s="427">
        <f t="shared" si="43"/>
        <v>750</v>
      </c>
    </row>
    <row r="155" spans="1:15" ht="21.75" customHeight="1">
      <c r="A155" s="440" t="s">
        <v>77</v>
      </c>
      <c r="B155" s="441" t="s">
        <v>183</v>
      </c>
      <c r="C155" s="481" t="s">
        <v>69</v>
      </c>
      <c r="D155" s="421">
        <v>0</v>
      </c>
      <c r="E155" s="425">
        <v>0</v>
      </c>
      <c r="F155" s="426">
        <f>SUM(D155:E155)</f>
        <v>0</v>
      </c>
      <c r="G155" s="424">
        <v>0</v>
      </c>
      <c r="H155" s="425">
        <v>0</v>
      </c>
      <c r="I155" s="426">
        <f t="shared" si="44"/>
        <v>0</v>
      </c>
      <c r="J155" s="424">
        <v>30</v>
      </c>
      <c r="K155" s="425">
        <v>39</v>
      </c>
      <c r="L155" s="426">
        <f t="shared" si="41"/>
        <v>69</v>
      </c>
      <c r="M155" s="424">
        <f t="shared" si="42"/>
        <v>30</v>
      </c>
      <c r="N155" s="425">
        <f t="shared" si="42"/>
        <v>39</v>
      </c>
      <c r="O155" s="427">
        <f t="shared" si="43"/>
        <v>69</v>
      </c>
    </row>
    <row r="156" spans="1:15" ht="12.75" customHeight="1">
      <c r="A156" s="418" t="s">
        <v>206</v>
      </c>
      <c r="B156" s="442" t="s">
        <v>156</v>
      </c>
      <c r="C156" s="439" t="s">
        <v>69</v>
      </c>
      <c r="D156" s="421">
        <v>0</v>
      </c>
      <c r="E156" s="425">
        <v>0</v>
      </c>
      <c r="F156" s="426">
        <f t="shared" si="40"/>
        <v>0</v>
      </c>
      <c r="G156" s="424">
        <v>0</v>
      </c>
      <c r="H156" s="425">
        <v>0</v>
      </c>
      <c r="I156" s="426">
        <f t="shared" si="44"/>
        <v>0</v>
      </c>
      <c r="J156" s="424">
        <v>6</v>
      </c>
      <c r="K156" s="425">
        <v>8</v>
      </c>
      <c r="L156" s="426">
        <f t="shared" si="41"/>
        <v>14</v>
      </c>
      <c r="M156" s="424">
        <f t="shared" si="42"/>
        <v>6</v>
      </c>
      <c r="N156" s="425">
        <f t="shared" si="42"/>
        <v>8</v>
      </c>
      <c r="O156" s="427">
        <f t="shared" si="43"/>
        <v>14</v>
      </c>
    </row>
    <row r="157" spans="1:15" ht="12.75" customHeight="1">
      <c r="A157" s="418" t="s">
        <v>78</v>
      </c>
      <c r="B157" s="442" t="s">
        <v>156</v>
      </c>
      <c r="C157" s="439" t="s">
        <v>69</v>
      </c>
      <c r="D157" s="421">
        <v>6</v>
      </c>
      <c r="E157" s="425">
        <v>8</v>
      </c>
      <c r="F157" s="426">
        <f>SUM(D157:E157)</f>
        <v>14</v>
      </c>
      <c r="G157" s="424">
        <v>6</v>
      </c>
      <c r="H157" s="425">
        <v>5</v>
      </c>
      <c r="I157" s="426">
        <f>SUM(G157:H157)</f>
        <v>11</v>
      </c>
      <c r="J157" s="424">
        <v>66</v>
      </c>
      <c r="K157" s="425">
        <v>83</v>
      </c>
      <c r="L157" s="426">
        <f>SUM(J157:K157)</f>
        <v>149</v>
      </c>
      <c r="M157" s="424">
        <f>SUM(G157,J157)</f>
        <v>72</v>
      </c>
      <c r="N157" s="425">
        <f>SUM(H157,K157)</f>
        <v>88</v>
      </c>
      <c r="O157" s="427">
        <f>SUM(M157:N157)</f>
        <v>160</v>
      </c>
    </row>
    <row r="158" spans="1:15" ht="15" customHeight="1" thickBot="1">
      <c r="A158" s="423" t="s">
        <v>131</v>
      </c>
      <c r="B158" s="443" t="s">
        <v>130</v>
      </c>
      <c r="C158" s="420" t="s">
        <v>69</v>
      </c>
      <c r="D158" s="424">
        <v>19</v>
      </c>
      <c r="E158" s="425">
        <v>89</v>
      </c>
      <c r="F158" s="426">
        <f t="shared" si="40"/>
        <v>108</v>
      </c>
      <c r="G158" s="424">
        <v>19</v>
      </c>
      <c r="H158" s="425">
        <v>72</v>
      </c>
      <c r="I158" s="426">
        <f>SUM(G158:H158)</f>
        <v>91</v>
      </c>
      <c r="J158" s="424">
        <v>139</v>
      </c>
      <c r="K158" s="425">
        <v>390</v>
      </c>
      <c r="L158" s="426">
        <f>SUM(J158:K158)</f>
        <v>529</v>
      </c>
      <c r="M158" s="424">
        <f t="shared" si="42"/>
        <v>158</v>
      </c>
      <c r="N158" s="425">
        <f t="shared" si="42"/>
        <v>462</v>
      </c>
      <c r="O158" s="427">
        <f>SUM(M158:N158)</f>
        <v>620</v>
      </c>
    </row>
    <row r="159" spans="1:15" ht="12.75" customHeight="1" thickBot="1">
      <c r="A159" s="635" t="s">
        <v>29</v>
      </c>
      <c r="B159" s="635"/>
      <c r="C159" s="635"/>
      <c r="D159" s="206">
        <f aca="true" t="shared" si="45" ref="D159:O159">SUM(D138:D158)</f>
        <v>240</v>
      </c>
      <c r="E159" s="206">
        <f t="shared" si="45"/>
        <v>330</v>
      </c>
      <c r="F159" s="206">
        <f t="shared" si="45"/>
        <v>570</v>
      </c>
      <c r="G159" s="206">
        <f t="shared" si="45"/>
        <v>240</v>
      </c>
      <c r="H159" s="206">
        <f t="shared" si="45"/>
        <v>308</v>
      </c>
      <c r="I159" s="206">
        <f t="shared" si="45"/>
        <v>548</v>
      </c>
      <c r="J159" s="206">
        <f t="shared" si="45"/>
        <v>2364</v>
      </c>
      <c r="K159" s="206">
        <f t="shared" si="45"/>
        <v>2830</v>
      </c>
      <c r="L159" s="206">
        <f t="shared" si="45"/>
        <v>5194</v>
      </c>
      <c r="M159" s="206">
        <f t="shared" si="45"/>
        <v>2604</v>
      </c>
      <c r="N159" s="206">
        <f t="shared" si="45"/>
        <v>3138</v>
      </c>
      <c r="O159" s="206">
        <f t="shared" si="45"/>
        <v>5742</v>
      </c>
    </row>
    <row r="160" spans="1:15" ht="12.75" customHeight="1" thickBot="1">
      <c r="A160" s="123"/>
      <c r="B160" s="123"/>
      <c r="C160" s="123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</row>
    <row r="161" spans="1:15" ht="12.75" customHeight="1" thickBot="1">
      <c r="A161" s="577" t="s">
        <v>30</v>
      </c>
      <c r="B161" s="573" t="s">
        <v>38</v>
      </c>
      <c r="C161" s="577" t="s">
        <v>9</v>
      </c>
      <c r="D161" s="128" t="s">
        <v>15</v>
      </c>
      <c r="E161" s="128" t="s">
        <v>16</v>
      </c>
      <c r="F161" s="128" t="s">
        <v>17</v>
      </c>
      <c r="G161" s="128" t="s">
        <v>15</v>
      </c>
      <c r="H161" s="128" t="s">
        <v>16</v>
      </c>
      <c r="I161" s="128" t="s">
        <v>17</v>
      </c>
      <c r="J161" s="128" t="s">
        <v>15</v>
      </c>
      <c r="K161" s="128" t="s">
        <v>16</v>
      </c>
      <c r="L161" s="128" t="s">
        <v>17</v>
      </c>
      <c r="M161" s="127" t="s">
        <v>15</v>
      </c>
      <c r="N161" s="128" t="s">
        <v>16</v>
      </c>
      <c r="O161" s="128" t="s">
        <v>17</v>
      </c>
    </row>
    <row r="162" spans="1:15" ht="12.75" customHeight="1">
      <c r="A162" s="173" t="s">
        <v>198</v>
      </c>
      <c r="B162" s="149" t="s">
        <v>70</v>
      </c>
      <c r="C162" s="227" t="s">
        <v>69</v>
      </c>
      <c r="D162" s="216">
        <v>0</v>
      </c>
      <c r="E162" s="217">
        <v>0</v>
      </c>
      <c r="F162" s="67">
        <f>SUM(D162:E162)</f>
        <v>0</v>
      </c>
      <c r="G162" s="216">
        <v>0</v>
      </c>
      <c r="H162" s="217">
        <v>0</v>
      </c>
      <c r="I162" s="67">
        <f>SUM(G162:H162)</f>
        <v>0</v>
      </c>
      <c r="J162" s="216">
        <v>3</v>
      </c>
      <c r="K162" s="217">
        <v>1</v>
      </c>
      <c r="L162" s="67">
        <f>SUM(J162:K162)</f>
        <v>4</v>
      </c>
      <c r="M162" s="257">
        <f>SUM(G162,J162)</f>
        <v>3</v>
      </c>
      <c r="N162" s="217">
        <f>SUM(H162,K162)</f>
        <v>1</v>
      </c>
      <c r="O162" s="67">
        <f aca="true" t="shared" si="46" ref="O162:O170">SUM(M162:N162)</f>
        <v>4</v>
      </c>
    </row>
    <row r="163" spans="1:15" ht="12.75" customHeight="1">
      <c r="A163" s="173" t="s">
        <v>189</v>
      </c>
      <c r="B163" s="149" t="s">
        <v>70</v>
      </c>
      <c r="C163" s="227" t="s">
        <v>69</v>
      </c>
      <c r="D163" s="216">
        <v>0</v>
      </c>
      <c r="E163" s="217">
        <v>0</v>
      </c>
      <c r="F163" s="67">
        <f>SUM(D163:E163)</f>
        <v>0</v>
      </c>
      <c r="G163" s="216">
        <v>0</v>
      </c>
      <c r="H163" s="217">
        <v>0</v>
      </c>
      <c r="I163" s="67">
        <f>SUM(G163:H163)</f>
        <v>0</v>
      </c>
      <c r="J163" s="216">
        <v>4</v>
      </c>
      <c r="K163" s="217">
        <v>5</v>
      </c>
      <c r="L163" s="67">
        <f>SUM(J163:K163)</f>
        <v>9</v>
      </c>
      <c r="M163" s="257">
        <f aca="true" t="shared" si="47" ref="M163:N171">SUM(G163,J163)</f>
        <v>4</v>
      </c>
      <c r="N163" s="217">
        <f t="shared" si="47"/>
        <v>5</v>
      </c>
      <c r="O163" s="67">
        <f t="shared" si="46"/>
        <v>9</v>
      </c>
    </row>
    <row r="164" spans="1:15" ht="12.75" customHeight="1">
      <c r="A164" s="138" t="s">
        <v>192</v>
      </c>
      <c r="B164" s="149" t="s">
        <v>70</v>
      </c>
      <c r="C164" s="228" t="s">
        <v>69</v>
      </c>
      <c r="D164" s="140">
        <v>0</v>
      </c>
      <c r="E164" s="141">
        <v>0</v>
      </c>
      <c r="F164" s="67">
        <f aca="true" t="shared" si="48" ref="F164:F171">SUM(D164:E164)</f>
        <v>0</v>
      </c>
      <c r="G164" s="143">
        <v>0</v>
      </c>
      <c r="H164" s="144">
        <v>0</v>
      </c>
      <c r="I164" s="67">
        <f aca="true" t="shared" si="49" ref="I164:I171">SUM(G164:H164)</f>
        <v>0</v>
      </c>
      <c r="J164" s="143">
        <v>0</v>
      </c>
      <c r="K164" s="144">
        <v>0</v>
      </c>
      <c r="L164" s="67">
        <f aca="true" t="shared" si="50" ref="L164:L171">SUM(J164:K164)</f>
        <v>0</v>
      </c>
      <c r="M164" s="257">
        <f t="shared" si="47"/>
        <v>0</v>
      </c>
      <c r="N164" s="217">
        <f t="shared" si="47"/>
        <v>0</v>
      </c>
      <c r="O164" s="67">
        <f t="shared" si="46"/>
        <v>0</v>
      </c>
    </row>
    <row r="165" spans="1:15" ht="12.75" customHeight="1">
      <c r="A165" s="74" t="s">
        <v>199</v>
      </c>
      <c r="B165" s="149" t="s">
        <v>70</v>
      </c>
      <c r="C165" s="76" t="s">
        <v>69</v>
      </c>
      <c r="D165" s="258">
        <v>0</v>
      </c>
      <c r="E165" s="259">
        <v>0</v>
      </c>
      <c r="F165" s="67">
        <f t="shared" si="48"/>
        <v>0</v>
      </c>
      <c r="G165" s="248">
        <v>0</v>
      </c>
      <c r="H165" s="249">
        <v>0</v>
      </c>
      <c r="I165" s="67">
        <f t="shared" si="49"/>
        <v>0</v>
      </c>
      <c r="J165" s="248">
        <v>0</v>
      </c>
      <c r="K165" s="249">
        <v>0</v>
      </c>
      <c r="L165" s="67">
        <f t="shared" si="50"/>
        <v>0</v>
      </c>
      <c r="M165" s="257">
        <f t="shared" si="47"/>
        <v>0</v>
      </c>
      <c r="N165" s="217">
        <f t="shared" si="47"/>
        <v>0</v>
      </c>
      <c r="O165" s="67">
        <f t="shared" si="46"/>
        <v>0</v>
      </c>
    </row>
    <row r="166" spans="1:15" ht="12.75" customHeight="1">
      <c r="A166" s="260" t="s">
        <v>212</v>
      </c>
      <c r="B166" s="261" t="s">
        <v>235</v>
      </c>
      <c r="C166" s="262" t="s">
        <v>69</v>
      </c>
      <c r="D166" s="258">
        <v>0</v>
      </c>
      <c r="E166" s="259">
        <v>0</v>
      </c>
      <c r="F166" s="67">
        <f>SUM(D166:E166)</f>
        <v>0</v>
      </c>
      <c r="G166" s="263">
        <v>0</v>
      </c>
      <c r="H166" s="264">
        <v>0</v>
      </c>
      <c r="I166" s="67">
        <f>SUM(G166:H166)</f>
        <v>0</v>
      </c>
      <c r="J166" s="263">
        <v>0</v>
      </c>
      <c r="K166" s="264">
        <v>0</v>
      </c>
      <c r="L166" s="67">
        <f>SUM(J166:K166)</f>
        <v>0</v>
      </c>
      <c r="M166" s="257">
        <f>SUM(G166,J166)</f>
        <v>0</v>
      </c>
      <c r="N166" s="217">
        <f t="shared" si="47"/>
        <v>0</v>
      </c>
      <c r="O166" s="67">
        <f>SUM(M166:N166)</f>
        <v>0</v>
      </c>
    </row>
    <row r="167" spans="1:15" ht="12.75" customHeight="1">
      <c r="A167" s="138" t="s">
        <v>190</v>
      </c>
      <c r="B167" s="149" t="s">
        <v>204</v>
      </c>
      <c r="C167" s="228" t="s">
        <v>69</v>
      </c>
      <c r="D167" s="258">
        <v>0</v>
      </c>
      <c r="E167" s="259">
        <v>0</v>
      </c>
      <c r="F167" s="67">
        <f>SUM(D167:E167)</f>
        <v>0</v>
      </c>
      <c r="G167" s="143">
        <v>6</v>
      </c>
      <c r="H167" s="144">
        <v>8</v>
      </c>
      <c r="I167" s="67">
        <f t="shared" si="49"/>
        <v>14</v>
      </c>
      <c r="J167" s="143">
        <v>0</v>
      </c>
      <c r="K167" s="144">
        <v>0</v>
      </c>
      <c r="L167" s="67">
        <f t="shared" si="50"/>
        <v>0</v>
      </c>
      <c r="M167" s="257">
        <f t="shared" si="47"/>
        <v>6</v>
      </c>
      <c r="N167" s="217">
        <f t="shared" si="47"/>
        <v>8</v>
      </c>
      <c r="O167" s="67">
        <f t="shared" si="46"/>
        <v>14</v>
      </c>
    </row>
    <row r="168" spans="1:15" ht="12.75" customHeight="1">
      <c r="A168" s="138" t="s">
        <v>147</v>
      </c>
      <c r="B168" s="149" t="s">
        <v>204</v>
      </c>
      <c r="C168" s="228" t="s">
        <v>69</v>
      </c>
      <c r="D168" s="258">
        <v>8</v>
      </c>
      <c r="E168" s="259">
        <v>6</v>
      </c>
      <c r="F168" s="67">
        <f>SUM(D168:E168)</f>
        <v>14</v>
      </c>
      <c r="G168" s="143">
        <v>4</v>
      </c>
      <c r="H168" s="144">
        <v>3</v>
      </c>
      <c r="I168" s="67">
        <f t="shared" si="49"/>
        <v>7</v>
      </c>
      <c r="J168" s="143">
        <v>3</v>
      </c>
      <c r="K168" s="144">
        <v>11</v>
      </c>
      <c r="L168" s="67">
        <f t="shared" si="50"/>
        <v>14</v>
      </c>
      <c r="M168" s="257">
        <f t="shared" si="47"/>
        <v>7</v>
      </c>
      <c r="N168" s="217">
        <f t="shared" si="47"/>
        <v>14</v>
      </c>
      <c r="O168" s="67">
        <f t="shared" si="46"/>
        <v>21</v>
      </c>
    </row>
    <row r="169" spans="1:15" ht="12.75" customHeight="1">
      <c r="A169" s="138" t="s">
        <v>213</v>
      </c>
      <c r="B169" s="149" t="s">
        <v>204</v>
      </c>
      <c r="C169" s="228" t="s">
        <v>69</v>
      </c>
      <c r="D169" s="258">
        <v>0</v>
      </c>
      <c r="E169" s="259">
        <v>0</v>
      </c>
      <c r="F169" s="67">
        <f>SUM(D169:E169)</f>
        <v>0</v>
      </c>
      <c r="G169" s="143">
        <v>0</v>
      </c>
      <c r="H169" s="144">
        <v>0</v>
      </c>
      <c r="I169" s="67">
        <f>SUM(G169:H169)</f>
        <v>0</v>
      </c>
      <c r="J169" s="143">
        <v>0</v>
      </c>
      <c r="K169" s="144">
        <v>0</v>
      </c>
      <c r="L169" s="67">
        <f>SUM(J169:K169)</f>
        <v>0</v>
      </c>
      <c r="M169" s="257">
        <f>SUM(G169,J169)</f>
        <v>0</v>
      </c>
      <c r="N169" s="217">
        <f t="shared" si="47"/>
        <v>0</v>
      </c>
      <c r="O169" s="67">
        <f>SUM(M169:N169)</f>
        <v>0</v>
      </c>
    </row>
    <row r="170" spans="1:15" ht="12.75" customHeight="1">
      <c r="A170" s="260" t="s">
        <v>241</v>
      </c>
      <c r="B170" s="261" t="s">
        <v>76</v>
      </c>
      <c r="C170" s="262" t="s">
        <v>69</v>
      </c>
      <c r="D170" s="140">
        <v>0</v>
      </c>
      <c r="E170" s="141">
        <v>0</v>
      </c>
      <c r="F170" s="67">
        <f t="shared" si="48"/>
        <v>0</v>
      </c>
      <c r="G170" s="263">
        <v>0</v>
      </c>
      <c r="H170" s="264">
        <v>0</v>
      </c>
      <c r="I170" s="67">
        <f t="shared" si="49"/>
        <v>0</v>
      </c>
      <c r="J170" s="263">
        <v>8</v>
      </c>
      <c r="K170" s="264">
        <v>6</v>
      </c>
      <c r="L170" s="67">
        <f t="shared" si="50"/>
        <v>14</v>
      </c>
      <c r="M170" s="257">
        <f>SUM(G170,J170)</f>
        <v>8</v>
      </c>
      <c r="N170" s="217">
        <f t="shared" si="47"/>
        <v>6</v>
      </c>
      <c r="O170" s="67">
        <f t="shared" si="46"/>
        <v>14</v>
      </c>
    </row>
    <row r="171" spans="1:15" ht="13.5" customHeight="1" thickBot="1">
      <c r="A171" s="265" t="s">
        <v>79</v>
      </c>
      <c r="B171" s="266" t="s">
        <v>156</v>
      </c>
      <c r="C171" s="267" t="s">
        <v>69</v>
      </c>
      <c r="D171" s="268">
        <v>0</v>
      </c>
      <c r="E171" s="269">
        <v>0</v>
      </c>
      <c r="F171" s="70">
        <f t="shared" si="48"/>
        <v>0</v>
      </c>
      <c r="G171" s="268">
        <v>0</v>
      </c>
      <c r="H171" s="269">
        <v>0</v>
      </c>
      <c r="I171" s="70">
        <f t="shared" si="49"/>
        <v>0</v>
      </c>
      <c r="J171" s="268">
        <v>0</v>
      </c>
      <c r="K171" s="269">
        <v>0</v>
      </c>
      <c r="L171" s="70">
        <f t="shared" si="50"/>
        <v>0</v>
      </c>
      <c r="M171" s="257">
        <f t="shared" si="47"/>
        <v>0</v>
      </c>
      <c r="N171" s="217">
        <f t="shared" si="47"/>
        <v>0</v>
      </c>
      <c r="O171" s="67">
        <f>SUM(M171:N171)</f>
        <v>0</v>
      </c>
    </row>
    <row r="172" spans="1:15" ht="13.5" customHeight="1" thickBot="1">
      <c r="A172" s="635" t="s">
        <v>29</v>
      </c>
      <c r="B172" s="635"/>
      <c r="C172" s="635"/>
      <c r="D172" s="206">
        <f aca="true" t="shared" si="51" ref="D172:O172">SUM(D162:D171)</f>
        <v>8</v>
      </c>
      <c r="E172" s="206">
        <f t="shared" si="51"/>
        <v>6</v>
      </c>
      <c r="F172" s="206">
        <f>SUM(F162:F171)</f>
        <v>14</v>
      </c>
      <c r="G172" s="206">
        <f t="shared" si="51"/>
        <v>10</v>
      </c>
      <c r="H172" s="206">
        <f t="shared" si="51"/>
        <v>11</v>
      </c>
      <c r="I172" s="206">
        <f t="shared" si="51"/>
        <v>21</v>
      </c>
      <c r="J172" s="206">
        <f t="shared" si="51"/>
        <v>18</v>
      </c>
      <c r="K172" s="206">
        <f t="shared" si="51"/>
        <v>23</v>
      </c>
      <c r="L172" s="206">
        <f t="shared" si="51"/>
        <v>41</v>
      </c>
      <c r="M172" s="206">
        <f t="shared" si="51"/>
        <v>28</v>
      </c>
      <c r="N172" s="206">
        <f t="shared" si="51"/>
        <v>34</v>
      </c>
      <c r="O172" s="206">
        <f t="shared" si="51"/>
        <v>62</v>
      </c>
    </row>
    <row r="173" spans="1:15" ht="12.75" customHeight="1">
      <c r="A173" s="270"/>
      <c r="B173" s="270"/>
      <c r="C173" s="270"/>
      <c r="D173" s="271"/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</row>
    <row r="174" spans="1:15" ht="12.75" customHeight="1">
      <c r="A174" s="123"/>
      <c r="B174" s="123"/>
      <c r="C174" s="123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</row>
    <row r="175" spans="1:15" ht="12.75" customHeight="1">
      <c r="A175" s="123"/>
      <c r="B175" s="123"/>
      <c r="C175" s="123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</row>
    <row r="176" spans="1:15" ht="12.75" customHeight="1">
      <c r="A176" s="123"/>
      <c r="B176" s="123"/>
      <c r="C176" s="123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</row>
    <row r="177" spans="1:15" ht="12.75" customHeight="1" thickBot="1">
      <c r="A177" s="579"/>
      <c r="B177" s="579"/>
      <c r="C177" s="579"/>
      <c r="D177" s="400"/>
      <c r="E177" s="400"/>
      <c r="F177" s="400"/>
      <c r="G177" s="400"/>
      <c r="H177" s="400"/>
      <c r="I177" s="400"/>
      <c r="J177" s="400"/>
      <c r="K177" s="400"/>
      <c r="L177" s="400"/>
      <c r="M177" s="400"/>
      <c r="N177" s="400"/>
      <c r="O177" s="400"/>
    </row>
    <row r="178" spans="1:15" ht="12.75" customHeight="1" thickBot="1">
      <c r="A178" s="577" t="s">
        <v>35</v>
      </c>
      <c r="B178" s="573" t="s">
        <v>38</v>
      </c>
      <c r="C178" s="577" t="s">
        <v>9</v>
      </c>
      <c r="D178" s="128" t="s">
        <v>15</v>
      </c>
      <c r="E178" s="128" t="s">
        <v>16</v>
      </c>
      <c r="F178" s="128" t="s">
        <v>17</v>
      </c>
      <c r="G178" s="128" t="s">
        <v>15</v>
      </c>
      <c r="H178" s="128" t="s">
        <v>16</v>
      </c>
      <c r="I178" s="128" t="s">
        <v>17</v>
      </c>
      <c r="J178" s="128" t="s">
        <v>15</v>
      </c>
      <c r="K178" s="128" t="s">
        <v>16</v>
      </c>
      <c r="L178" s="128" t="s">
        <v>17</v>
      </c>
      <c r="M178" s="127" t="s">
        <v>15</v>
      </c>
      <c r="N178" s="128" t="s">
        <v>16</v>
      </c>
      <c r="O178" s="128" t="s">
        <v>17</v>
      </c>
    </row>
    <row r="179" spans="1:15" s="26" customFormat="1" ht="12.75" customHeight="1">
      <c r="A179" s="129" t="s">
        <v>31</v>
      </c>
      <c r="B179" s="130" t="s">
        <v>204</v>
      </c>
      <c r="C179" s="226" t="s">
        <v>69</v>
      </c>
      <c r="D179" s="132">
        <v>0</v>
      </c>
      <c r="E179" s="208">
        <v>0</v>
      </c>
      <c r="F179" s="137">
        <f>SUM(D179:E179)</f>
        <v>0</v>
      </c>
      <c r="G179" s="132">
        <v>0</v>
      </c>
      <c r="H179" s="208">
        <v>0</v>
      </c>
      <c r="I179" s="137">
        <f>SUM(G179:H179)</f>
        <v>0</v>
      </c>
      <c r="J179" s="132">
        <v>0</v>
      </c>
      <c r="K179" s="208">
        <v>0</v>
      </c>
      <c r="L179" s="137">
        <f>SUM(J179:K179)</f>
        <v>0</v>
      </c>
      <c r="M179" s="273">
        <f>SUM(G179,J179)</f>
        <v>0</v>
      </c>
      <c r="N179" s="208">
        <f>SUM(H179,K179)</f>
        <v>0</v>
      </c>
      <c r="O179" s="137">
        <f>SUM(M179:N179)</f>
        <v>0</v>
      </c>
    </row>
    <row r="180" spans="1:15" ht="13.5" customHeight="1" thickBot="1">
      <c r="A180" s="173" t="s">
        <v>80</v>
      </c>
      <c r="B180" s="174" t="s">
        <v>73</v>
      </c>
      <c r="C180" s="227" t="s">
        <v>81</v>
      </c>
      <c r="D180" s="216">
        <v>0</v>
      </c>
      <c r="E180" s="217">
        <v>0</v>
      </c>
      <c r="F180" s="157">
        <f>SUM(D180:E180)</f>
        <v>0</v>
      </c>
      <c r="G180" s="248">
        <v>0</v>
      </c>
      <c r="H180" s="249">
        <v>0</v>
      </c>
      <c r="I180" s="157">
        <f>SUM(G180:H180)</f>
        <v>0</v>
      </c>
      <c r="J180" s="248">
        <v>0</v>
      </c>
      <c r="K180" s="249">
        <v>0</v>
      </c>
      <c r="L180" s="157">
        <f>SUM(J180:K180)</f>
        <v>0</v>
      </c>
      <c r="M180" s="274">
        <f>SUM(G180,J180)</f>
        <v>0</v>
      </c>
      <c r="N180" s="249">
        <f>SUM(H180,K180)</f>
        <v>0</v>
      </c>
      <c r="O180" s="157">
        <f>SUM(M180:N180)</f>
        <v>0</v>
      </c>
    </row>
    <row r="181" spans="1:15" ht="13.5" customHeight="1" thickBot="1">
      <c r="A181" s="605" t="s">
        <v>29</v>
      </c>
      <c r="B181" s="605"/>
      <c r="C181" s="605"/>
      <c r="D181" s="169">
        <f>SUM(D179:D180)</f>
        <v>0</v>
      </c>
      <c r="E181" s="169">
        <f aca="true" t="shared" si="52" ref="E181:O181">SUM(E179:E180)</f>
        <v>0</v>
      </c>
      <c r="F181" s="169">
        <f>SUM(F179:F180)</f>
        <v>0</v>
      </c>
      <c r="G181" s="169">
        <f t="shared" si="52"/>
        <v>0</v>
      </c>
      <c r="H181" s="169">
        <f t="shared" si="52"/>
        <v>0</v>
      </c>
      <c r="I181" s="169">
        <f t="shared" si="52"/>
        <v>0</v>
      </c>
      <c r="J181" s="169">
        <f t="shared" si="52"/>
        <v>0</v>
      </c>
      <c r="K181" s="169">
        <f t="shared" si="52"/>
        <v>0</v>
      </c>
      <c r="L181" s="169">
        <f t="shared" si="52"/>
        <v>0</v>
      </c>
      <c r="M181" s="169">
        <f t="shared" si="52"/>
        <v>0</v>
      </c>
      <c r="N181" s="169">
        <f t="shared" si="52"/>
        <v>0</v>
      </c>
      <c r="O181" s="169">
        <f t="shared" si="52"/>
        <v>0</v>
      </c>
    </row>
    <row r="182" spans="1:15" ht="13.5" customHeight="1" thickBot="1">
      <c r="A182" s="585" t="s">
        <v>36</v>
      </c>
      <c r="B182" s="585"/>
      <c r="C182" s="585"/>
      <c r="D182" s="571">
        <f aca="true" t="shared" si="53" ref="D182:O182">SUM(D159,D172,D181)</f>
        <v>248</v>
      </c>
      <c r="E182" s="571">
        <f t="shared" si="53"/>
        <v>336</v>
      </c>
      <c r="F182" s="571">
        <f>SUM(F159,F172,F181)</f>
        <v>584</v>
      </c>
      <c r="G182" s="571">
        <f t="shared" si="53"/>
        <v>250</v>
      </c>
      <c r="H182" s="571">
        <f t="shared" si="53"/>
        <v>319</v>
      </c>
      <c r="I182" s="571">
        <f t="shared" si="53"/>
        <v>569</v>
      </c>
      <c r="J182" s="571">
        <f t="shared" si="53"/>
        <v>2382</v>
      </c>
      <c r="K182" s="571">
        <f t="shared" si="53"/>
        <v>2853</v>
      </c>
      <c r="L182" s="571">
        <f t="shared" si="53"/>
        <v>5235</v>
      </c>
      <c r="M182" s="571">
        <f t="shared" si="53"/>
        <v>2632</v>
      </c>
      <c r="N182" s="571">
        <f t="shared" si="53"/>
        <v>3172</v>
      </c>
      <c r="O182" s="571">
        <f t="shared" si="53"/>
        <v>5804</v>
      </c>
    </row>
    <row r="183" spans="1:15" ht="13.5" customHeight="1" thickBot="1">
      <c r="A183" s="80"/>
      <c r="B183" s="80"/>
      <c r="C183" s="80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</row>
    <row r="184" spans="1:15" ht="13.5" customHeight="1" thickBot="1">
      <c r="A184" s="634" t="s">
        <v>82</v>
      </c>
      <c r="B184" s="634"/>
      <c r="C184" s="634"/>
      <c r="D184" s="634"/>
      <c r="E184" s="634"/>
      <c r="F184" s="634"/>
      <c r="G184" s="586" t="s">
        <v>6</v>
      </c>
      <c r="H184" s="586"/>
      <c r="I184" s="586"/>
      <c r="J184" s="586"/>
      <c r="K184" s="586"/>
      <c r="L184" s="586"/>
      <c r="M184" s="586"/>
      <c r="N184" s="586"/>
      <c r="O184" s="586"/>
    </row>
    <row r="185" spans="1:15" ht="13.5" customHeight="1" thickBot="1">
      <c r="A185" s="577" t="s">
        <v>7</v>
      </c>
      <c r="B185" s="587" t="s">
        <v>38</v>
      </c>
      <c r="C185" s="590" t="s">
        <v>9</v>
      </c>
      <c r="D185" s="589" t="s">
        <v>10</v>
      </c>
      <c r="E185" s="589"/>
      <c r="F185" s="589"/>
      <c r="G185" s="589" t="s">
        <v>11</v>
      </c>
      <c r="H185" s="589"/>
      <c r="I185" s="589"/>
      <c r="J185" s="589" t="s">
        <v>12</v>
      </c>
      <c r="K185" s="589"/>
      <c r="L185" s="589"/>
      <c r="M185" s="589" t="s">
        <v>13</v>
      </c>
      <c r="N185" s="589"/>
      <c r="O185" s="589"/>
    </row>
    <row r="186" spans="1:15" ht="13.5" customHeight="1" thickBot="1">
      <c r="A186" s="577" t="s">
        <v>14</v>
      </c>
      <c r="B186" s="588"/>
      <c r="C186" s="601"/>
      <c r="D186" s="128" t="s">
        <v>15</v>
      </c>
      <c r="E186" s="128" t="s">
        <v>16</v>
      </c>
      <c r="F186" s="128" t="s">
        <v>17</v>
      </c>
      <c r="G186" s="128" t="s">
        <v>15</v>
      </c>
      <c r="H186" s="128" t="s">
        <v>16</v>
      </c>
      <c r="I186" s="128" t="s">
        <v>17</v>
      </c>
      <c r="J186" s="128" t="s">
        <v>15</v>
      </c>
      <c r="K186" s="128" t="s">
        <v>16</v>
      </c>
      <c r="L186" s="128" t="s">
        <v>17</v>
      </c>
      <c r="M186" s="128" t="s">
        <v>15</v>
      </c>
      <c r="N186" s="128" t="s">
        <v>16</v>
      </c>
      <c r="O186" s="128" t="s">
        <v>17</v>
      </c>
    </row>
    <row r="187" spans="1:15" ht="12.75" customHeight="1">
      <c r="A187" s="440" t="s">
        <v>242</v>
      </c>
      <c r="B187" s="174" t="s">
        <v>84</v>
      </c>
      <c r="C187" s="227" t="s">
        <v>85</v>
      </c>
      <c r="D187" s="151">
        <v>8</v>
      </c>
      <c r="E187" s="152">
        <v>4</v>
      </c>
      <c r="F187" s="151">
        <f>SUM(D187:E187)</f>
        <v>12</v>
      </c>
      <c r="G187" s="151">
        <v>7</v>
      </c>
      <c r="H187" s="152">
        <v>4</v>
      </c>
      <c r="I187" s="164">
        <f>SUM(G187:H187)</f>
        <v>11</v>
      </c>
      <c r="J187" s="275">
        <v>55</v>
      </c>
      <c r="K187" s="276">
        <v>27</v>
      </c>
      <c r="L187" s="164">
        <f>SUM(J187:K187)</f>
        <v>82</v>
      </c>
      <c r="M187" s="277">
        <f aca="true" t="shared" si="54" ref="M187:N190">SUM(G187,J187)</f>
        <v>62</v>
      </c>
      <c r="N187" s="276">
        <f t="shared" si="54"/>
        <v>31</v>
      </c>
      <c r="O187" s="278">
        <f>SUM(M187:N187)</f>
        <v>93</v>
      </c>
    </row>
    <row r="188" spans="1:15" ht="12.75" customHeight="1">
      <c r="A188" s="459" t="s">
        <v>185</v>
      </c>
      <c r="B188" s="154" t="s">
        <v>84</v>
      </c>
      <c r="C188" s="76" t="s">
        <v>85</v>
      </c>
      <c r="D188" s="216">
        <v>0</v>
      </c>
      <c r="E188" s="144">
        <v>0</v>
      </c>
      <c r="F188" s="216">
        <f>SUM(D188:E188)</f>
        <v>0</v>
      </c>
      <c r="G188" s="151">
        <v>0</v>
      </c>
      <c r="H188" s="152">
        <v>0</v>
      </c>
      <c r="I188" s="279">
        <f>SUM(G188:H188)</f>
        <v>0</v>
      </c>
      <c r="J188" s="151">
        <v>8</v>
      </c>
      <c r="K188" s="152">
        <v>1</v>
      </c>
      <c r="L188" s="153">
        <f>SUM(J188:K188)</f>
        <v>9</v>
      </c>
      <c r="M188" s="151">
        <f>SUM(G188,J188)</f>
        <v>8</v>
      </c>
      <c r="N188" s="152">
        <f>SUM(H188,K188)</f>
        <v>1</v>
      </c>
      <c r="O188" s="153">
        <f>SUM(M188:N188)</f>
        <v>9</v>
      </c>
    </row>
    <row r="189" spans="1:15" ht="12.75" customHeight="1">
      <c r="A189" s="459" t="s">
        <v>83</v>
      </c>
      <c r="B189" s="154" t="s">
        <v>84</v>
      </c>
      <c r="C189" s="76" t="s">
        <v>85</v>
      </c>
      <c r="D189" s="216">
        <v>12</v>
      </c>
      <c r="E189" s="144">
        <v>6</v>
      </c>
      <c r="F189" s="216">
        <f>SUM(D189:E189)</f>
        <v>18</v>
      </c>
      <c r="G189" s="151">
        <v>11</v>
      </c>
      <c r="H189" s="152">
        <v>4</v>
      </c>
      <c r="I189" s="279">
        <f>SUM(G189:H189)</f>
        <v>15</v>
      </c>
      <c r="J189" s="151">
        <v>135</v>
      </c>
      <c r="K189" s="152">
        <v>50</v>
      </c>
      <c r="L189" s="153">
        <f>SUM(J189:K189)</f>
        <v>185</v>
      </c>
      <c r="M189" s="151">
        <f t="shared" si="54"/>
        <v>146</v>
      </c>
      <c r="N189" s="152">
        <f t="shared" si="54"/>
        <v>54</v>
      </c>
      <c r="O189" s="153">
        <f>SUM(M189:N189)</f>
        <v>200</v>
      </c>
    </row>
    <row r="190" spans="1:15" ht="13.5" customHeight="1" thickBot="1">
      <c r="A190" s="461" t="s">
        <v>223</v>
      </c>
      <c r="B190" s="154" t="s">
        <v>84</v>
      </c>
      <c r="C190" s="76" t="s">
        <v>85</v>
      </c>
      <c r="D190" s="143">
        <v>0</v>
      </c>
      <c r="E190" s="144">
        <v>1</v>
      </c>
      <c r="F190" s="143">
        <f>SUM(D190:E190)</f>
        <v>1</v>
      </c>
      <c r="G190" s="175">
        <v>0</v>
      </c>
      <c r="H190" s="176">
        <v>0</v>
      </c>
      <c r="I190" s="279">
        <f>SUM(G190:H190)</f>
        <v>0</v>
      </c>
      <c r="J190" s="175">
        <v>7</v>
      </c>
      <c r="K190" s="176">
        <v>4</v>
      </c>
      <c r="L190" s="153">
        <f>SUM(J190:K190)</f>
        <v>11</v>
      </c>
      <c r="M190" s="151">
        <f t="shared" si="54"/>
        <v>7</v>
      </c>
      <c r="N190" s="152">
        <f t="shared" si="54"/>
        <v>4</v>
      </c>
      <c r="O190" s="153">
        <f>SUM(M190:N190)</f>
        <v>11</v>
      </c>
    </row>
    <row r="191" spans="1:15" ht="13.5" customHeight="1" thickBot="1">
      <c r="A191" s="640" t="s">
        <v>29</v>
      </c>
      <c r="B191" s="640"/>
      <c r="C191" s="640"/>
      <c r="D191" s="229">
        <f aca="true" t="shared" si="55" ref="D191:O191">SUM(D187:D190)</f>
        <v>20</v>
      </c>
      <c r="E191" s="229">
        <f t="shared" si="55"/>
        <v>11</v>
      </c>
      <c r="F191" s="229">
        <f>SUM(F187:F190)</f>
        <v>31</v>
      </c>
      <c r="G191" s="229">
        <f t="shared" si="55"/>
        <v>18</v>
      </c>
      <c r="H191" s="229">
        <f t="shared" si="55"/>
        <v>8</v>
      </c>
      <c r="I191" s="229">
        <f t="shared" si="55"/>
        <v>26</v>
      </c>
      <c r="J191" s="229">
        <f t="shared" si="55"/>
        <v>205</v>
      </c>
      <c r="K191" s="229">
        <f t="shared" si="55"/>
        <v>82</v>
      </c>
      <c r="L191" s="229">
        <f t="shared" si="55"/>
        <v>287</v>
      </c>
      <c r="M191" s="229">
        <f t="shared" si="55"/>
        <v>223</v>
      </c>
      <c r="N191" s="229">
        <f t="shared" si="55"/>
        <v>90</v>
      </c>
      <c r="O191" s="229">
        <f t="shared" si="55"/>
        <v>313</v>
      </c>
    </row>
    <row r="192" spans="1:15" ht="13.5" customHeight="1" thickBot="1">
      <c r="A192" s="280"/>
      <c r="B192" s="280"/>
      <c r="C192" s="28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</row>
    <row r="193" spans="1:15" ht="13.5" customHeight="1" thickBot="1">
      <c r="A193" s="577" t="s">
        <v>30</v>
      </c>
      <c r="B193" s="573" t="s">
        <v>38</v>
      </c>
      <c r="C193" s="582" t="s">
        <v>9</v>
      </c>
      <c r="D193" s="411" t="s">
        <v>15</v>
      </c>
      <c r="E193" s="409" t="s">
        <v>16</v>
      </c>
      <c r="F193" s="409" t="s">
        <v>17</v>
      </c>
      <c r="G193" s="409" t="s">
        <v>15</v>
      </c>
      <c r="H193" s="409" t="s">
        <v>16</v>
      </c>
      <c r="I193" s="409" t="s">
        <v>17</v>
      </c>
      <c r="J193" s="409" t="s">
        <v>15</v>
      </c>
      <c r="K193" s="409" t="s">
        <v>16</v>
      </c>
      <c r="L193" s="409" t="s">
        <v>17</v>
      </c>
      <c r="M193" s="409" t="s">
        <v>15</v>
      </c>
      <c r="N193" s="409" t="s">
        <v>16</v>
      </c>
      <c r="O193" s="410" t="s">
        <v>17</v>
      </c>
    </row>
    <row r="194" spans="1:15" ht="13.5" customHeight="1" thickBot="1">
      <c r="A194" s="92" t="s">
        <v>246</v>
      </c>
      <c r="B194" s="199" t="s">
        <v>84</v>
      </c>
      <c r="C194" s="347" t="s">
        <v>86</v>
      </c>
      <c r="D194" s="77">
        <v>0</v>
      </c>
      <c r="E194" s="156">
        <v>0</v>
      </c>
      <c r="F194" s="156">
        <f>SUM(D194:E194)</f>
        <v>0</v>
      </c>
      <c r="G194" s="156">
        <v>0</v>
      </c>
      <c r="H194" s="156">
        <v>0</v>
      </c>
      <c r="I194" s="156">
        <f>SUM(G194:H194)</f>
        <v>0</v>
      </c>
      <c r="J194" s="156">
        <v>8</v>
      </c>
      <c r="K194" s="156">
        <v>10</v>
      </c>
      <c r="L194" s="156">
        <f>SUM(J194:K194)</f>
        <v>18</v>
      </c>
      <c r="M194" s="156">
        <f>SUM(G194,J194)</f>
        <v>8</v>
      </c>
      <c r="N194" s="156">
        <f>SUM(H194,K194)</f>
        <v>10</v>
      </c>
      <c r="O194" s="79">
        <f>SUM(M194:N194)</f>
        <v>18</v>
      </c>
    </row>
    <row r="195" spans="1:15" ht="13.5" customHeight="1" thickBot="1">
      <c r="A195" s="641" t="s">
        <v>29</v>
      </c>
      <c r="B195" s="642"/>
      <c r="C195" s="642"/>
      <c r="D195" s="213">
        <f>D194</f>
        <v>0</v>
      </c>
      <c r="E195" s="213">
        <f aca="true" t="shared" si="56" ref="E195:N195">E194</f>
        <v>0</v>
      </c>
      <c r="F195" s="213">
        <f>F194</f>
        <v>0</v>
      </c>
      <c r="G195" s="213">
        <f t="shared" si="56"/>
        <v>0</v>
      </c>
      <c r="H195" s="213">
        <f t="shared" si="56"/>
        <v>0</v>
      </c>
      <c r="I195" s="213">
        <f>I194</f>
        <v>0</v>
      </c>
      <c r="J195" s="213">
        <f t="shared" si="56"/>
        <v>8</v>
      </c>
      <c r="K195" s="213">
        <f t="shared" si="56"/>
        <v>10</v>
      </c>
      <c r="L195" s="213">
        <f>L194</f>
        <v>18</v>
      </c>
      <c r="M195" s="213">
        <f t="shared" si="56"/>
        <v>8</v>
      </c>
      <c r="N195" s="213">
        <f t="shared" si="56"/>
        <v>10</v>
      </c>
      <c r="O195" s="213">
        <f>O194</f>
        <v>18</v>
      </c>
    </row>
    <row r="196" spans="1:15" ht="13.5" customHeight="1" thickBot="1">
      <c r="A196" s="158"/>
      <c r="B196" s="158"/>
      <c r="C196" s="15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</row>
    <row r="197" spans="1:15" ht="13.5" customHeight="1" thickBot="1">
      <c r="A197" s="577" t="s">
        <v>35</v>
      </c>
      <c r="B197" s="573" t="s">
        <v>38</v>
      </c>
      <c r="C197" s="577" t="s">
        <v>9</v>
      </c>
      <c r="D197" s="128" t="s">
        <v>15</v>
      </c>
      <c r="E197" s="128" t="s">
        <v>16</v>
      </c>
      <c r="F197" s="128" t="s">
        <v>17</v>
      </c>
      <c r="G197" s="128" t="s">
        <v>15</v>
      </c>
      <c r="H197" s="128" t="s">
        <v>16</v>
      </c>
      <c r="I197" s="128" t="s">
        <v>17</v>
      </c>
      <c r="J197" s="128" t="s">
        <v>15</v>
      </c>
      <c r="K197" s="128" t="s">
        <v>16</v>
      </c>
      <c r="L197" s="128" t="s">
        <v>17</v>
      </c>
      <c r="M197" s="127" t="s">
        <v>15</v>
      </c>
      <c r="N197" s="128" t="s">
        <v>16</v>
      </c>
      <c r="O197" s="128" t="s">
        <v>17</v>
      </c>
    </row>
    <row r="198" spans="1:15" ht="13.5" customHeight="1" thickBot="1">
      <c r="A198" s="282" t="s">
        <v>230</v>
      </c>
      <c r="B198" s="199" t="s">
        <v>84</v>
      </c>
      <c r="C198" s="281" t="s">
        <v>86</v>
      </c>
      <c r="D198" s="283">
        <v>0</v>
      </c>
      <c r="E198" s="284">
        <v>0</v>
      </c>
      <c r="F198" s="285">
        <f>SUM(D198:E198)</f>
        <v>0</v>
      </c>
      <c r="G198" s="165">
        <v>0</v>
      </c>
      <c r="H198" s="163">
        <v>0</v>
      </c>
      <c r="I198" s="164">
        <f>SUM(G198:H198)</f>
        <v>0</v>
      </c>
      <c r="J198" s="165">
        <v>4</v>
      </c>
      <c r="K198" s="284">
        <v>1</v>
      </c>
      <c r="L198" s="164">
        <f>SUM(J198:K198)</f>
        <v>5</v>
      </c>
      <c r="M198" s="165">
        <f>SUM(G198,J198)</f>
        <v>4</v>
      </c>
      <c r="N198" s="284">
        <f>SUM(H198,K198)</f>
        <v>1</v>
      </c>
      <c r="O198" s="164">
        <f>SUM(M198:N198)</f>
        <v>5</v>
      </c>
    </row>
    <row r="199" spans="1:15" ht="13.5" customHeight="1" thickBot="1">
      <c r="A199" s="282" t="s">
        <v>162</v>
      </c>
      <c r="B199" s="199" t="s">
        <v>84</v>
      </c>
      <c r="C199" s="281" t="s">
        <v>86</v>
      </c>
      <c r="D199" s="175">
        <v>8</v>
      </c>
      <c r="E199" s="176">
        <v>0</v>
      </c>
      <c r="F199" s="177">
        <f>SUM(D199:E199)</f>
        <v>8</v>
      </c>
      <c r="G199" s="286">
        <v>4</v>
      </c>
      <c r="H199" s="287">
        <v>1</v>
      </c>
      <c r="I199" s="288">
        <f>SUM(G199:H199)</f>
        <v>5</v>
      </c>
      <c r="J199" s="286">
        <v>0</v>
      </c>
      <c r="K199" s="176">
        <v>2</v>
      </c>
      <c r="L199" s="288">
        <f>SUM(J199:K199)</f>
        <v>2</v>
      </c>
      <c r="M199" s="289">
        <f>SUM(G199,J199)</f>
        <v>4</v>
      </c>
      <c r="N199" s="176">
        <f>SUM(H199,K199)</f>
        <v>3</v>
      </c>
      <c r="O199" s="288">
        <f>SUM(M199:N199)</f>
        <v>7</v>
      </c>
    </row>
    <row r="200" spans="1:15" ht="13.5" customHeight="1" thickBot="1">
      <c r="A200" s="660" t="s">
        <v>29</v>
      </c>
      <c r="B200" s="661"/>
      <c r="C200" s="661"/>
      <c r="D200" s="68">
        <f>SUM(D198:D199)</f>
        <v>8</v>
      </c>
      <c r="E200" s="68">
        <f aca="true" t="shared" si="57" ref="E200:N200">SUM(E198:E199)</f>
        <v>0</v>
      </c>
      <c r="F200" s="68">
        <f>SUM(F198:F199)</f>
        <v>8</v>
      </c>
      <c r="G200" s="68">
        <f t="shared" si="57"/>
        <v>4</v>
      </c>
      <c r="H200" s="68">
        <f t="shared" si="57"/>
        <v>1</v>
      </c>
      <c r="I200" s="68">
        <f>SUM(I198:I199)</f>
        <v>5</v>
      </c>
      <c r="J200" s="68">
        <f t="shared" si="57"/>
        <v>4</v>
      </c>
      <c r="K200" s="68">
        <f t="shared" si="57"/>
        <v>3</v>
      </c>
      <c r="L200" s="68">
        <f>SUM(L198:L199)</f>
        <v>7</v>
      </c>
      <c r="M200" s="68">
        <f t="shared" si="57"/>
        <v>8</v>
      </c>
      <c r="N200" s="68">
        <f t="shared" si="57"/>
        <v>4</v>
      </c>
      <c r="O200" s="68">
        <f>SUM(O198:O199)</f>
        <v>12</v>
      </c>
    </row>
    <row r="201" spans="1:15" ht="13.5" customHeight="1" thickBot="1">
      <c r="A201" s="643" t="s">
        <v>36</v>
      </c>
      <c r="B201" s="643"/>
      <c r="C201" s="643"/>
      <c r="D201" s="571">
        <f>D191+D195+D200</f>
        <v>28</v>
      </c>
      <c r="E201" s="571">
        <f>E191+E195+E200</f>
        <v>11</v>
      </c>
      <c r="F201" s="571">
        <f>F191+F195+F200</f>
        <v>39</v>
      </c>
      <c r="G201" s="571">
        <f aca="true" t="shared" si="58" ref="G201:N201">G191+G195+G200</f>
        <v>22</v>
      </c>
      <c r="H201" s="571">
        <f t="shared" si="58"/>
        <v>9</v>
      </c>
      <c r="I201" s="571">
        <f>I191+I195+I200</f>
        <v>31</v>
      </c>
      <c r="J201" s="571">
        <f t="shared" si="58"/>
        <v>217</v>
      </c>
      <c r="K201" s="571">
        <f t="shared" si="58"/>
        <v>95</v>
      </c>
      <c r="L201" s="571">
        <f t="shared" si="58"/>
        <v>312</v>
      </c>
      <c r="M201" s="571">
        <f t="shared" si="58"/>
        <v>239</v>
      </c>
      <c r="N201" s="571">
        <f t="shared" si="58"/>
        <v>104</v>
      </c>
      <c r="O201" s="571">
        <f>O191+O195+O200</f>
        <v>343</v>
      </c>
    </row>
    <row r="202" spans="1:15" ht="12.75" customHeight="1">
      <c r="A202" s="236"/>
      <c r="B202" s="236"/>
      <c r="C202" s="236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</row>
    <row r="203" spans="1:15" ht="12.75" customHeight="1" thickBot="1">
      <c r="A203" s="123"/>
      <c r="B203" s="123"/>
      <c r="C203" s="123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</row>
    <row r="204" spans="1:15" ht="11.25" customHeight="1" thickBot="1">
      <c r="A204" s="606" t="s">
        <v>87</v>
      </c>
      <c r="B204" s="607"/>
      <c r="C204" s="607"/>
      <c r="D204" s="607"/>
      <c r="E204" s="607"/>
      <c r="F204" s="607"/>
      <c r="G204" s="625" t="s">
        <v>6</v>
      </c>
      <c r="H204" s="625"/>
      <c r="I204" s="625"/>
      <c r="J204" s="625"/>
      <c r="K204" s="625"/>
      <c r="L204" s="625"/>
      <c r="M204" s="625"/>
      <c r="N204" s="625"/>
      <c r="O204" s="626"/>
    </row>
    <row r="205" spans="1:15" ht="13.5" customHeight="1" thickBot="1">
      <c r="A205" s="580" t="s">
        <v>7</v>
      </c>
      <c r="B205" s="587" t="s">
        <v>38</v>
      </c>
      <c r="C205" s="590" t="s">
        <v>9</v>
      </c>
      <c r="D205" s="588" t="s">
        <v>10</v>
      </c>
      <c r="E205" s="588"/>
      <c r="F205" s="588"/>
      <c r="G205" s="588" t="s">
        <v>11</v>
      </c>
      <c r="H205" s="588"/>
      <c r="I205" s="588"/>
      <c r="J205" s="588" t="s">
        <v>12</v>
      </c>
      <c r="K205" s="588"/>
      <c r="L205" s="588"/>
      <c r="M205" s="588" t="s">
        <v>13</v>
      </c>
      <c r="N205" s="588"/>
      <c r="O205" s="588"/>
    </row>
    <row r="206" spans="1:15" ht="11.25" customHeight="1" thickBot="1">
      <c r="A206" s="577" t="s">
        <v>14</v>
      </c>
      <c r="B206" s="588"/>
      <c r="C206" s="601"/>
      <c r="D206" s="577" t="s">
        <v>15</v>
      </c>
      <c r="E206" s="577" t="s">
        <v>16</v>
      </c>
      <c r="F206" s="577" t="s">
        <v>17</v>
      </c>
      <c r="G206" s="577" t="s">
        <v>15</v>
      </c>
      <c r="H206" s="577" t="s">
        <v>16</v>
      </c>
      <c r="I206" s="577" t="s">
        <v>17</v>
      </c>
      <c r="J206" s="577" t="s">
        <v>15</v>
      </c>
      <c r="K206" s="577" t="s">
        <v>16</v>
      </c>
      <c r="L206" s="577" t="s">
        <v>17</v>
      </c>
      <c r="M206" s="577" t="s">
        <v>15</v>
      </c>
      <c r="N206" s="577" t="s">
        <v>16</v>
      </c>
      <c r="O206" s="577" t="s">
        <v>17</v>
      </c>
    </row>
    <row r="207" spans="1:15" ht="12.75" customHeight="1">
      <c r="A207" s="173" t="s">
        <v>88</v>
      </c>
      <c r="B207" s="174" t="s">
        <v>66</v>
      </c>
      <c r="C207" s="256" t="s">
        <v>20</v>
      </c>
      <c r="D207" s="132">
        <v>7</v>
      </c>
      <c r="E207" s="208">
        <v>1</v>
      </c>
      <c r="F207" s="164">
        <f aca="true" t="shared" si="59" ref="F207:F212">SUM(D207:E207)</f>
        <v>8</v>
      </c>
      <c r="G207" s="165">
        <v>7</v>
      </c>
      <c r="H207" s="163">
        <v>1</v>
      </c>
      <c r="I207" s="164">
        <f aca="true" t="shared" si="60" ref="I207:I212">SUM(G207:H207)</f>
        <v>8</v>
      </c>
      <c r="J207" s="165">
        <v>17</v>
      </c>
      <c r="K207" s="163">
        <v>15</v>
      </c>
      <c r="L207" s="164">
        <f aca="true" t="shared" si="61" ref="L207:L212">SUM(J207:K207)</f>
        <v>32</v>
      </c>
      <c r="M207" s="277">
        <f aca="true" t="shared" si="62" ref="M207:N212">SUM(G207,J207)</f>
        <v>24</v>
      </c>
      <c r="N207" s="276">
        <f t="shared" si="62"/>
        <v>16</v>
      </c>
      <c r="O207" s="278">
        <f aca="true" t="shared" si="63" ref="O207:O212">SUM(M207:N207)</f>
        <v>40</v>
      </c>
    </row>
    <row r="208" spans="1:15" ht="12.75" customHeight="1">
      <c r="A208" s="290" t="s">
        <v>225</v>
      </c>
      <c r="B208" s="139" t="s">
        <v>66</v>
      </c>
      <c r="C208" s="254" t="s">
        <v>20</v>
      </c>
      <c r="D208" s="143">
        <v>0</v>
      </c>
      <c r="E208" s="144">
        <v>0</v>
      </c>
      <c r="F208" s="278">
        <f t="shared" si="59"/>
        <v>0</v>
      </c>
      <c r="G208" s="151">
        <v>0</v>
      </c>
      <c r="H208" s="152">
        <v>0</v>
      </c>
      <c r="I208" s="278">
        <f t="shared" si="60"/>
        <v>0</v>
      </c>
      <c r="J208" s="151">
        <v>5</v>
      </c>
      <c r="K208" s="152">
        <v>10</v>
      </c>
      <c r="L208" s="278">
        <f t="shared" si="61"/>
        <v>15</v>
      </c>
      <c r="M208" s="291">
        <f t="shared" si="62"/>
        <v>5</v>
      </c>
      <c r="N208" s="152">
        <f t="shared" si="62"/>
        <v>10</v>
      </c>
      <c r="O208" s="278">
        <f t="shared" si="63"/>
        <v>15</v>
      </c>
    </row>
    <row r="209" spans="1:15" ht="12.75" customHeight="1">
      <c r="A209" s="138" t="s">
        <v>175</v>
      </c>
      <c r="B209" s="139" t="s">
        <v>66</v>
      </c>
      <c r="C209" s="254" t="s">
        <v>20</v>
      </c>
      <c r="D209" s="143">
        <v>0</v>
      </c>
      <c r="E209" s="144">
        <v>0</v>
      </c>
      <c r="F209" s="278">
        <f t="shared" si="59"/>
        <v>0</v>
      </c>
      <c r="G209" s="151">
        <v>0</v>
      </c>
      <c r="H209" s="152">
        <v>0</v>
      </c>
      <c r="I209" s="278">
        <f t="shared" si="60"/>
        <v>0</v>
      </c>
      <c r="J209" s="151">
        <v>1</v>
      </c>
      <c r="K209" s="152">
        <v>3</v>
      </c>
      <c r="L209" s="278">
        <f t="shared" si="61"/>
        <v>4</v>
      </c>
      <c r="M209" s="291">
        <f t="shared" si="62"/>
        <v>1</v>
      </c>
      <c r="N209" s="152">
        <f t="shared" si="62"/>
        <v>3</v>
      </c>
      <c r="O209" s="278">
        <f>SUM(M209:N209)</f>
        <v>4</v>
      </c>
    </row>
    <row r="210" spans="1:15" ht="12.75" customHeight="1">
      <c r="A210" s="138" t="s">
        <v>132</v>
      </c>
      <c r="B210" s="139" t="s">
        <v>66</v>
      </c>
      <c r="C210" s="254" t="s">
        <v>20</v>
      </c>
      <c r="D210" s="143">
        <v>19</v>
      </c>
      <c r="E210" s="144">
        <v>18</v>
      </c>
      <c r="F210" s="278">
        <f t="shared" si="59"/>
        <v>37</v>
      </c>
      <c r="G210" s="151">
        <v>18</v>
      </c>
      <c r="H210" s="152">
        <v>17</v>
      </c>
      <c r="I210" s="278">
        <f t="shared" si="60"/>
        <v>35</v>
      </c>
      <c r="J210" s="151">
        <v>385</v>
      </c>
      <c r="K210" s="152">
        <v>304</v>
      </c>
      <c r="L210" s="278">
        <f t="shared" si="61"/>
        <v>689</v>
      </c>
      <c r="M210" s="291">
        <f t="shared" si="62"/>
        <v>403</v>
      </c>
      <c r="N210" s="152">
        <f t="shared" si="62"/>
        <v>321</v>
      </c>
      <c r="O210" s="278">
        <f t="shared" si="63"/>
        <v>724</v>
      </c>
    </row>
    <row r="211" spans="1:20" s="49" customFormat="1" ht="12.75" customHeight="1">
      <c r="A211" s="148" t="s">
        <v>176</v>
      </c>
      <c r="B211" s="139" t="s">
        <v>66</v>
      </c>
      <c r="C211" s="254" t="s">
        <v>20</v>
      </c>
      <c r="D211" s="143">
        <v>3</v>
      </c>
      <c r="E211" s="144">
        <v>10</v>
      </c>
      <c r="F211" s="278">
        <f t="shared" si="59"/>
        <v>13</v>
      </c>
      <c r="G211" s="151">
        <v>3</v>
      </c>
      <c r="H211" s="152">
        <v>8</v>
      </c>
      <c r="I211" s="278">
        <f t="shared" si="60"/>
        <v>11</v>
      </c>
      <c r="J211" s="151">
        <v>42</v>
      </c>
      <c r="K211" s="152">
        <v>64</v>
      </c>
      <c r="L211" s="278">
        <f t="shared" si="61"/>
        <v>106</v>
      </c>
      <c r="M211" s="291">
        <f t="shared" si="62"/>
        <v>45</v>
      </c>
      <c r="N211" s="152">
        <f t="shared" si="62"/>
        <v>72</v>
      </c>
      <c r="O211" s="278">
        <f t="shared" si="63"/>
        <v>117</v>
      </c>
      <c r="P211" s="48"/>
      <c r="Q211" s="48"/>
      <c r="R211" s="48"/>
      <c r="S211" s="48"/>
      <c r="T211" s="48"/>
    </row>
    <row r="212" spans="1:15" ht="13.5" customHeight="1" thickBot="1">
      <c r="A212" s="138" t="s">
        <v>207</v>
      </c>
      <c r="B212" s="139" t="s">
        <v>66</v>
      </c>
      <c r="C212" s="254" t="s">
        <v>20</v>
      </c>
      <c r="D212" s="143">
        <v>66</v>
      </c>
      <c r="E212" s="144">
        <v>203</v>
      </c>
      <c r="F212" s="278">
        <f t="shared" si="59"/>
        <v>269</v>
      </c>
      <c r="G212" s="151">
        <v>51</v>
      </c>
      <c r="H212" s="152">
        <v>164</v>
      </c>
      <c r="I212" s="278">
        <f t="shared" si="60"/>
        <v>215</v>
      </c>
      <c r="J212" s="151">
        <v>296</v>
      </c>
      <c r="K212" s="152">
        <v>694</v>
      </c>
      <c r="L212" s="278">
        <f t="shared" si="61"/>
        <v>990</v>
      </c>
      <c r="M212" s="291">
        <f t="shared" si="62"/>
        <v>347</v>
      </c>
      <c r="N212" s="152">
        <f t="shared" si="62"/>
        <v>858</v>
      </c>
      <c r="O212" s="278">
        <f t="shared" si="63"/>
        <v>1205</v>
      </c>
    </row>
    <row r="213" spans="1:15" ht="12" customHeight="1" thickBot="1">
      <c r="A213" s="641" t="s">
        <v>29</v>
      </c>
      <c r="B213" s="642"/>
      <c r="C213" s="659"/>
      <c r="D213" s="206">
        <f aca="true" t="shared" si="64" ref="D213:O213">SUM(D207:D212)</f>
        <v>95</v>
      </c>
      <c r="E213" s="206">
        <f t="shared" si="64"/>
        <v>232</v>
      </c>
      <c r="F213" s="206">
        <f t="shared" si="64"/>
        <v>327</v>
      </c>
      <c r="G213" s="206">
        <f t="shared" si="64"/>
        <v>79</v>
      </c>
      <c r="H213" s="206">
        <f t="shared" si="64"/>
        <v>190</v>
      </c>
      <c r="I213" s="206">
        <f t="shared" si="64"/>
        <v>269</v>
      </c>
      <c r="J213" s="206">
        <f t="shared" si="64"/>
        <v>746</v>
      </c>
      <c r="K213" s="206">
        <f t="shared" si="64"/>
        <v>1090</v>
      </c>
      <c r="L213" s="206">
        <f t="shared" si="64"/>
        <v>1836</v>
      </c>
      <c r="M213" s="206">
        <f t="shared" si="64"/>
        <v>825</v>
      </c>
      <c r="N213" s="206">
        <f t="shared" si="64"/>
        <v>1280</v>
      </c>
      <c r="O213" s="206">
        <f t="shared" si="64"/>
        <v>2105</v>
      </c>
    </row>
    <row r="214" spans="1:15" ht="13.5" customHeight="1" thickBot="1">
      <c r="A214" s="236"/>
      <c r="B214" s="236"/>
      <c r="C214" s="236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</row>
    <row r="215" spans="1:15" s="26" customFormat="1" ht="15" customHeight="1" thickBot="1">
      <c r="A215" s="584" t="s">
        <v>33</v>
      </c>
      <c r="B215" s="573" t="s">
        <v>38</v>
      </c>
      <c r="C215" s="577" t="s">
        <v>9</v>
      </c>
      <c r="D215" s="89" t="s">
        <v>15</v>
      </c>
      <c r="E215" s="90" t="s">
        <v>16</v>
      </c>
      <c r="F215" s="91" t="s">
        <v>17</v>
      </c>
      <c r="G215" s="89" t="s">
        <v>15</v>
      </c>
      <c r="H215" s="90" t="s">
        <v>16</v>
      </c>
      <c r="I215" s="91" t="s">
        <v>17</v>
      </c>
      <c r="J215" s="89" t="s">
        <v>15</v>
      </c>
      <c r="K215" s="90" t="s">
        <v>16</v>
      </c>
      <c r="L215" s="91" t="s">
        <v>17</v>
      </c>
      <c r="M215" s="292" t="s">
        <v>15</v>
      </c>
      <c r="N215" s="90" t="s">
        <v>16</v>
      </c>
      <c r="O215" s="91" t="s">
        <v>17</v>
      </c>
    </row>
    <row r="216" spans="1:15" ht="24.75" customHeight="1" thickBot="1">
      <c r="A216" s="293" t="s">
        <v>89</v>
      </c>
      <c r="B216" s="130" t="s">
        <v>66</v>
      </c>
      <c r="C216" s="226" t="s">
        <v>90</v>
      </c>
      <c r="D216" s="94">
        <v>5</v>
      </c>
      <c r="E216" s="87">
        <v>15</v>
      </c>
      <c r="F216" s="73">
        <f>SUM(D216:E216)</f>
        <v>20</v>
      </c>
      <c r="G216" s="94">
        <v>2</v>
      </c>
      <c r="H216" s="87">
        <v>7</v>
      </c>
      <c r="I216" s="73">
        <f>SUM(G216:H216)</f>
        <v>9</v>
      </c>
      <c r="J216" s="94">
        <v>0</v>
      </c>
      <c r="K216" s="87">
        <v>0</v>
      </c>
      <c r="L216" s="73">
        <f>SUM(J216:K216)</f>
        <v>0</v>
      </c>
      <c r="M216" s="273">
        <f>SUM(G216,J216)</f>
        <v>2</v>
      </c>
      <c r="N216" s="208">
        <f>SUM(H216,K216)</f>
        <v>7</v>
      </c>
      <c r="O216" s="137">
        <f>SUM(M216:N216)</f>
        <v>9</v>
      </c>
    </row>
    <row r="217" spans="1:15" ht="15.75" customHeight="1" thickBot="1">
      <c r="A217" s="605" t="s">
        <v>29</v>
      </c>
      <c r="B217" s="605"/>
      <c r="C217" s="605"/>
      <c r="D217" s="206">
        <f>SUM(D216:D216)</f>
        <v>5</v>
      </c>
      <c r="E217" s="206">
        <f aca="true" t="shared" si="65" ref="E217:M217">SUM(E216:E216)</f>
        <v>15</v>
      </c>
      <c r="F217" s="206">
        <f t="shared" si="65"/>
        <v>20</v>
      </c>
      <c r="G217" s="206">
        <f t="shared" si="65"/>
        <v>2</v>
      </c>
      <c r="H217" s="206">
        <f t="shared" si="65"/>
        <v>7</v>
      </c>
      <c r="I217" s="206">
        <f t="shared" si="65"/>
        <v>9</v>
      </c>
      <c r="J217" s="206">
        <f>SUM(J216:J216)</f>
        <v>0</v>
      </c>
      <c r="K217" s="206">
        <f t="shared" si="65"/>
        <v>0</v>
      </c>
      <c r="L217" s="206">
        <f t="shared" si="65"/>
        <v>0</v>
      </c>
      <c r="M217" s="206">
        <f t="shared" si="65"/>
        <v>2</v>
      </c>
      <c r="N217" s="206">
        <f>SUM(N216:N216)</f>
        <v>7</v>
      </c>
      <c r="O217" s="206">
        <f>SUM(O216:O216)</f>
        <v>9</v>
      </c>
    </row>
    <row r="218" spans="1:15" s="26" customFormat="1" ht="15.75" customHeight="1" thickBot="1">
      <c r="A218" s="170"/>
      <c r="B218" s="170"/>
      <c r="C218" s="170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</row>
    <row r="219" spans="1:15" ht="13.5" customHeight="1" thickBot="1">
      <c r="A219" s="577" t="s">
        <v>30</v>
      </c>
      <c r="B219" s="573" t="s">
        <v>38</v>
      </c>
      <c r="C219" s="577" t="s">
        <v>9</v>
      </c>
      <c r="D219" s="128" t="s">
        <v>15</v>
      </c>
      <c r="E219" s="128" t="s">
        <v>16</v>
      </c>
      <c r="F219" s="128" t="s">
        <v>17</v>
      </c>
      <c r="G219" s="128" t="s">
        <v>15</v>
      </c>
      <c r="H219" s="128" t="s">
        <v>16</v>
      </c>
      <c r="I219" s="128" t="s">
        <v>17</v>
      </c>
      <c r="J219" s="128" t="s">
        <v>15</v>
      </c>
      <c r="K219" s="128" t="s">
        <v>16</v>
      </c>
      <c r="L219" s="128" t="s">
        <v>17</v>
      </c>
      <c r="M219" s="128" t="s">
        <v>15</v>
      </c>
      <c r="N219" s="128" t="s">
        <v>16</v>
      </c>
      <c r="O219" s="128" t="s">
        <v>17</v>
      </c>
    </row>
    <row r="220" spans="1:15" ht="12.75" customHeight="1">
      <c r="A220" s="129" t="s">
        <v>219</v>
      </c>
      <c r="B220" s="294" t="s">
        <v>66</v>
      </c>
      <c r="C220" s="295" t="s">
        <v>20</v>
      </c>
      <c r="D220" s="296">
        <v>0</v>
      </c>
      <c r="E220" s="297">
        <v>0</v>
      </c>
      <c r="F220" s="164">
        <f>SUM(D220:E220)</f>
        <v>0</v>
      </c>
      <c r="G220" s="298">
        <v>0</v>
      </c>
      <c r="H220" s="297">
        <v>0</v>
      </c>
      <c r="I220" s="164">
        <f>SUM(G220:H220)</f>
        <v>0</v>
      </c>
      <c r="J220" s="298">
        <v>0</v>
      </c>
      <c r="K220" s="297">
        <v>0</v>
      </c>
      <c r="L220" s="164">
        <f>SUM(J220:K220)</f>
        <v>0</v>
      </c>
      <c r="M220" s="165">
        <f aca="true" t="shared" si="66" ref="M220:N222">SUM(G220,J220)</f>
        <v>0</v>
      </c>
      <c r="N220" s="163">
        <f t="shared" si="66"/>
        <v>0</v>
      </c>
      <c r="O220" s="164">
        <f>SUM(M220:N220)</f>
        <v>0</v>
      </c>
    </row>
    <row r="221" spans="1:15" ht="19.5" customHeight="1">
      <c r="A221" s="138" t="s">
        <v>171</v>
      </c>
      <c r="B221" s="149" t="s">
        <v>66</v>
      </c>
      <c r="C221" s="299" t="s">
        <v>91</v>
      </c>
      <c r="D221" s="300">
        <v>0</v>
      </c>
      <c r="E221" s="301">
        <v>0</v>
      </c>
      <c r="F221" s="153">
        <f>SUM(D221:E221)</f>
        <v>0</v>
      </c>
      <c r="G221" s="302">
        <v>0</v>
      </c>
      <c r="H221" s="301">
        <v>0</v>
      </c>
      <c r="I221" s="153">
        <f>SUM(G221:H221)</f>
        <v>0</v>
      </c>
      <c r="J221" s="302">
        <v>0</v>
      </c>
      <c r="K221" s="301">
        <v>0</v>
      </c>
      <c r="L221" s="153">
        <f>SUM(J221:K221)</f>
        <v>0</v>
      </c>
      <c r="M221" s="151">
        <f t="shared" si="66"/>
        <v>0</v>
      </c>
      <c r="N221" s="152">
        <f t="shared" si="66"/>
        <v>0</v>
      </c>
      <c r="O221" s="153">
        <f>SUM(M221:N221)</f>
        <v>0</v>
      </c>
    </row>
    <row r="222" spans="1:15" ht="19.5" customHeight="1" thickBot="1">
      <c r="A222" s="198" t="s">
        <v>92</v>
      </c>
      <c r="B222" s="303" t="s">
        <v>66</v>
      </c>
      <c r="C222" s="304" t="s">
        <v>20</v>
      </c>
      <c r="D222" s="305">
        <v>0</v>
      </c>
      <c r="E222" s="78">
        <v>0</v>
      </c>
      <c r="F222" s="79">
        <f>SUM(D222:E222)</f>
        <v>0</v>
      </c>
      <c r="G222" s="77">
        <v>0</v>
      </c>
      <c r="H222" s="78">
        <v>0</v>
      </c>
      <c r="I222" s="79">
        <f>SUM(G222:H222)</f>
        <v>0</v>
      </c>
      <c r="J222" s="77">
        <v>13</v>
      </c>
      <c r="K222" s="156">
        <v>21</v>
      </c>
      <c r="L222" s="79">
        <f>SUM(J222:K222)</f>
        <v>34</v>
      </c>
      <c r="M222" s="77">
        <f t="shared" si="66"/>
        <v>13</v>
      </c>
      <c r="N222" s="156">
        <f t="shared" si="66"/>
        <v>21</v>
      </c>
      <c r="O222" s="79">
        <f>SUM(M222:N222)</f>
        <v>34</v>
      </c>
    </row>
    <row r="223" spans="1:15" ht="13.5" customHeight="1" thickBot="1">
      <c r="A223" s="668" t="s">
        <v>29</v>
      </c>
      <c r="B223" s="669"/>
      <c r="C223" s="669"/>
      <c r="D223" s="286">
        <f aca="true" t="shared" si="67" ref="D223:O223">SUM(D220:D222)</f>
        <v>0</v>
      </c>
      <c r="E223" s="286">
        <f t="shared" si="67"/>
        <v>0</v>
      </c>
      <c r="F223" s="286">
        <f t="shared" si="67"/>
        <v>0</v>
      </c>
      <c r="G223" s="286">
        <f t="shared" si="67"/>
        <v>0</v>
      </c>
      <c r="H223" s="286">
        <f t="shared" si="67"/>
        <v>0</v>
      </c>
      <c r="I223" s="286">
        <f t="shared" si="67"/>
        <v>0</v>
      </c>
      <c r="J223" s="286">
        <f t="shared" si="67"/>
        <v>13</v>
      </c>
      <c r="K223" s="286">
        <f t="shared" si="67"/>
        <v>21</v>
      </c>
      <c r="L223" s="286">
        <f t="shared" si="67"/>
        <v>34</v>
      </c>
      <c r="M223" s="286">
        <f t="shared" si="67"/>
        <v>13</v>
      </c>
      <c r="N223" s="286">
        <f t="shared" si="67"/>
        <v>21</v>
      </c>
      <c r="O223" s="286">
        <f t="shared" si="67"/>
        <v>34</v>
      </c>
    </row>
    <row r="224" spans="1:15" ht="12.75" customHeight="1" thickBot="1">
      <c r="A224" s="236"/>
      <c r="B224" s="236"/>
      <c r="C224" s="236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</row>
    <row r="225" spans="1:15" ht="13.5" customHeight="1" thickBot="1">
      <c r="A225" s="575" t="s">
        <v>35</v>
      </c>
      <c r="B225" s="573" t="s">
        <v>38</v>
      </c>
      <c r="C225" s="577" t="s">
        <v>9</v>
      </c>
      <c r="D225" s="128" t="s">
        <v>15</v>
      </c>
      <c r="E225" s="128" t="s">
        <v>16</v>
      </c>
      <c r="F225" s="128" t="s">
        <v>17</v>
      </c>
      <c r="G225" s="128" t="s">
        <v>15</v>
      </c>
      <c r="H225" s="128" t="s">
        <v>16</v>
      </c>
      <c r="I225" s="128" t="s">
        <v>17</v>
      </c>
      <c r="J225" s="128" t="s">
        <v>15</v>
      </c>
      <c r="K225" s="128" t="s">
        <v>16</v>
      </c>
      <c r="L225" s="128" t="s">
        <v>17</v>
      </c>
      <c r="M225" s="127" t="s">
        <v>15</v>
      </c>
      <c r="N225" s="128" t="s">
        <v>16</v>
      </c>
      <c r="O225" s="128" t="s">
        <v>17</v>
      </c>
    </row>
    <row r="226" spans="1:15" ht="12" customHeight="1" thickBot="1">
      <c r="A226" s="138" t="s">
        <v>65</v>
      </c>
      <c r="B226" s="154" t="s">
        <v>66</v>
      </c>
      <c r="C226" s="306" t="s">
        <v>20</v>
      </c>
      <c r="D226" s="77">
        <v>8</v>
      </c>
      <c r="E226" s="156">
        <v>6</v>
      </c>
      <c r="F226" s="70">
        <f>SUM(D226:E226)</f>
        <v>14</v>
      </c>
      <c r="G226" s="143">
        <v>6</v>
      </c>
      <c r="H226" s="144">
        <v>7</v>
      </c>
      <c r="I226" s="67">
        <f>SUM(G226:H226)</f>
        <v>13</v>
      </c>
      <c r="J226" s="143">
        <v>15</v>
      </c>
      <c r="K226" s="144">
        <v>20</v>
      </c>
      <c r="L226" s="67">
        <f>SUM(J226:K226)</f>
        <v>35</v>
      </c>
      <c r="M226" s="218">
        <f>SUM(G226,J226)</f>
        <v>21</v>
      </c>
      <c r="N226" s="106">
        <f>SUM(H226,K226)</f>
        <v>27</v>
      </c>
      <c r="O226" s="67">
        <f>SUM(M226:N226)</f>
        <v>48</v>
      </c>
    </row>
    <row r="227" spans="1:15" ht="11.25" customHeight="1" thickBot="1">
      <c r="A227" s="628" t="s">
        <v>29</v>
      </c>
      <c r="B227" s="636"/>
      <c r="C227" s="637"/>
      <c r="D227" s="206">
        <f aca="true" t="shared" si="68" ref="D227:O227">SUM(D226:D226)</f>
        <v>8</v>
      </c>
      <c r="E227" s="206">
        <f t="shared" si="68"/>
        <v>6</v>
      </c>
      <c r="F227" s="206">
        <f t="shared" si="68"/>
        <v>14</v>
      </c>
      <c r="G227" s="206">
        <f t="shared" si="68"/>
        <v>6</v>
      </c>
      <c r="H227" s="206">
        <f t="shared" si="68"/>
        <v>7</v>
      </c>
      <c r="I227" s="206">
        <f t="shared" si="68"/>
        <v>13</v>
      </c>
      <c r="J227" s="206">
        <f t="shared" si="68"/>
        <v>15</v>
      </c>
      <c r="K227" s="206">
        <f t="shared" si="68"/>
        <v>20</v>
      </c>
      <c r="L227" s="206">
        <f t="shared" si="68"/>
        <v>35</v>
      </c>
      <c r="M227" s="206">
        <f t="shared" si="68"/>
        <v>21</v>
      </c>
      <c r="N227" s="206">
        <f t="shared" si="68"/>
        <v>27</v>
      </c>
      <c r="O227" s="206">
        <f t="shared" si="68"/>
        <v>48</v>
      </c>
    </row>
    <row r="228" spans="1:15" ht="13.5" customHeight="1" thickBot="1">
      <c r="A228" s="670" t="s">
        <v>36</v>
      </c>
      <c r="B228" s="671"/>
      <c r="C228" s="671"/>
      <c r="D228" s="307">
        <f aca="true" t="shared" si="69" ref="D228:N228">SUM(D213,D217,D223,D227)</f>
        <v>108</v>
      </c>
      <c r="E228" s="307">
        <f t="shared" si="69"/>
        <v>253</v>
      </c>
      <c r="F228" s="307">
        <f>SUM(F213,F217,F223,F227)</f>
        <v>361</v>
      </c>
      <c r="G228" s="307">
        <f t="shared" si="69"/>
        <v>87</v>
      </c>
      <c r="H228" s="307">
        <f t="shared" si="69"/>
        <v>204</v>
      </c>
      <c r="I228" s="307">
        <f>SUM(I213,I217,I223,I227)</f>
        <v>291</v>
      </c>
      <c r="J228" s="307">
        <f t="shared" si="69"/>
        <v>774</v>
      </c>
      <c r="K228" s="307">
        <f t="shared" si="69"/>
        <v>1131</v>
      </c>
      <c r="L228" s="307">
        <f>SUM(L213,L217,L223,L227)</f>
        <v>1905</v>
      </c>
      <c r="M228" s="307">
        <f t="shared" si="69"/>
        <v>861</v>
      </c>
      <c r="N228" s="307">
        <f t="shared" si="69"/>
        <v>1335</v>
      </c>
      <c r="O228" s="307">
        <f>SUM(O213,O217,O223,O227)</f>
        <v>2196</v>
      </c>
    </row>
    <row r="229" spans="1:15" ht="12.75" customHeight="1">
      <c r="A229" s="123"/>
      <c r="B229" s="123"/>
      <c r="C229" s="123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</row>
    <row r="230" spans="1:15" ht="12.75" customHeight="1">
      <c r="A230" s="123"/>
      <c r="B230" s="123"/>
      <c r="C230" s="123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</row>
    <row r="231" spans="1:15" ht="12.75" customHeight="1">
      <c r="A231" s="123"/>
      <c r="B231" s="123"/>
      <c r="C231" s="123"/>
      <c r="D231" s="80"/>
      <c r="E231" s="80"/>
      <c r="F231" s="80"/>
      <c r="G231" s="80"/>
      <c r="H231" s="80"/>
      <c r="I231" s="80"/>
      <c r="J231" s="80"/>
      <c r="K231" s="415"/>
      <c r="L231" s="80"/>
      <c r="M231" s="80"/>
      <c r="N231" s="80"/>
      <c r="O231" s="80"/>
    </row>
    <row r="232" spans="1:15" ht="12.75" customHeight="1">
      <c r="A232" s="123"/>
      <c r="B232" s="123"/>
      <c r="C232" s="123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</row>
    <row r="233" spans="1:15" ht="12.75" customHeight="1">
      <c r="A233" s="123"/>
      <c r="B233" s="123"/>
      <c r="C233" s="123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</row>
    <row r="234" spans="1:15" ht="12.75" customHeight="1">
      <c r="A234" s="123"/>
      <c r="B234" s="123"/>
      <c r="C234" s="123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</row>
    <row r="235" spans="1:15" ht="13.5" customHeight="1" thickBot="1">
      <c r="A235" s="123"/>
      <c r="B235" s="123"/>
      <c r="C235" s="123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</row>
    <row r="236" spans="1:15" ht="11.25" customHeight="1" thickBot="1">
      <c r="A236" s="634" t="s">
        <v>93</v>
      </c>
      <c r="B236" s="634"/>
      <c r="C236" s="634"/>
      <c r="D236" s="634"/>
      <c r="E236" s="634"/>
      <c r="F236" s="634"/>
      <c r="G236" s="586" t="s">
        <v>6</v>
      </c>
      <c r="H236" s="586"/>
      <c r="I236" s="586"/>
      <c r="J236" s="586"/>
      <c r="K236" s="586"/>
      <c r="L236" s="586"/>
      <c r="M236" s="586"/>
      <c r="N236" s="586"/>
      <c r="O236" s="586"/>
    </row>
    <row r="237" spans="1:20" s="49" customFormat="1" ht="13.5" customHeight="1" thickBot="1">
      <c r="A237" s="577" t="s">
        <v>7</v>
      </c>
      <c r="B237" s="587" t="s">
        <v>38</v>
      </c>
      <c r="C237" s="590" t="s">
        <v>9</v>
      </c>
      <c r="D237" s="589" t="s">
        <v>10</v>
      </c>
      <c r="E237" s="589"/>
      <c r="F237" s="589"/>
      <c r="G237" s="589" t="s">
        <v>11</v>
      </c>
      <c r="H237" s="589"/>
      <c r="I237" s="589"/>
      <c r="J237" s="589" t="s">
        <v>12</v>
      </c>
      <c r="K237" s="589"/>
      <c r="L237" s="589"/>
      <c r="M237" s="589" t="s">
        <v>13</v>
      </c>
      <c r="N237" s="589"/>
      <c r="O237" s="589"/>
      <c r="P237" s="48"/>
      <c r="Q237" s="48"/>
      <c r="R237" s="48"/>
      <c r="S237" s="48"/>
      <c r="T237" s="48"/>
    </row>
    <row r="238" spans="1:15" ht="11.25" customHeight="1" thickBot="1">
      <c r="A238" s="577" t="s">
        <v>14</v>
      </c>
      <c r="B238" s="588"/>
      <c r="C238" s="601"/>
      <c r="D238" s="128" t="s">
        <v>15</v>
      </c>
      <c r="E238" s="128" t="s">
        <v>16</v>
      </c>
      <c r="F238" s="128" t="s">
        <v>17</v>
      </c>
      <c r="G238" s="128" t="s">
        <v>15</v>
      </c>
      <c r="H238" s="128" t="s">
        <v>16</v>
      </c>
      <c r="I238" s="128" t="s">
        <v>17</v>
      </c>
      <c r="J238" s="128" t="s">
        <v>15</v>
      </c>
      <c r="K238" s="128" t="s">
        <v>16</v>
      </c>
      <c r="L238" s="128" t="s">
        <v>17</v>
      </c>
      <c r="M238" s="128" t="s">
        <v>15</v>
      </c>
      <c r="N238" s="128" t="s">
        <v>16</v>
      </c>
      <c r="O238" s="128" t="s">
        <v>17</v>
      </c>
    </row>
    <row r="239" spans="1:15" ht="12.75" customHeight="1">
      <c r="A239" s="173" t="s">
        <v>18</v>
      </c>
      <c r="B239" s="154" t="s">
        <v>94</v>
      </c>
      <c r="C239" s="227" t="s">
        <v>95</v>
      </c>
      <c r="D239" s="103">
        <v>2</v>
      </c>
      <c r="E239" s="106">
        <v>2</v>
      </c>
      <c r="F239" s="107">
        <f>SUM(D239:E239)</f>
        <v>4</v>
      </c>
      <c r="G239" s="103">
        <v>0</v>
      </c>
      <c r="H239" s="106">
        <v>0</v>
      </c>
      <c r="I239" s="107">
        <f>SUM(G239:H239)</f>
        <v>0</v>
      </c>
      <c r="J239" s="103">
        <v>38</v>
      </c>
      <c r="K239" s="106">
        <v>60</v>
      </c>
      <c r="L239" s="308">
        <f>SUM(J239:K239)</f>
        <v>98</v>
      </c>
      <c r="M239" s="218">
        <f aca="true" t="shared" si="70" ref="M239:N241">SUM(G239,J239)</f>
        <v>38</v>
      </c>
      <c r="N239" s="106">
        <f t="shared" si="70"/>
        <v>60</v>
      </c>
      <c r="O239" s="107">
        <f>SUM(M239:N239)</f>
        <v>98</v>
      </c>
    </row>
    <row r="240" spans="1:15" ht="12.75" customHeight="1">
      <c r="A240" s="459" t="s">
        <v>121</v>
      </c>
      <c r="B240" s="471" t="s">
        <v>94</v>
      </c>
      <c r="C240" s="472" t="s">
        <v>95</v>
      </c>
      <c r="D240" s="473">
        <v>0</v>
      </c>
      <c r="E240" s="474">
        <v>0</v>
      </c>
      <c r="F240" s="475">
        <f>SUM(D240:E240)</f>
        <v>0</v>
      </c>
      <c r="G240" s="473">
        <v>0</v>
      </c>
      <c r="H240" s="474">
        <v>0</v>
      </c>
      <c r="I240" s="476">
        <f>SUM(G240:H240)</f>
        <v>0</v>
      </c>
      <c r="J240" s="473">
        <v>0</v>
      </c>
      <c r="K240" s="474">
        <v>0</v>
      </c>
      <c r="L240" s="477">
        <f>SUM(J240:K240)</f>
        <v>0</v>
      </c>
      <c r="M240" s="478">
        <f t="shared" si="70"/>
        <v>0</v>
      </c>
      <c r="N240" s="479">
        <f t="shared" si="70"/>
        <v>0</v>
      </c>
      <c r="O240" s="477">
        <f>SUM(M240:N240)</f>
        <v>0</v>
      </c>
    </row>
    <row r="241" spans="1:15" ht="13.5" customHeight="1" thickBot="1">
      <c r="A241" s="74" t="s">
        <v>96</v>
      </c>
      <c r="B241" s="154" t="s">
        <v>94</v>
      </c>
      <c r="C241" s="255" t="s">
        <v>95</v>
      </c>
      <c r="D241" s="309">
        <v>3</v>
      </c>
      <c r="E241" s="310">
        <v>6</v>
      </c>
      <c r="F241" s="311">
        <f>SUM(D241:E241)</f>
        <v>9</v>
      </c>
      <c r="G241" s="309">
        <v>4</v>
      </c>
      <c r="H241" s="310">
        <v>7</v>
      </c>
      <c r="I241" s="311">
        <f>SUM(G241:H241)</f>
        <v>11</v>
      </c>
      <c r="J241" s="77">
        <v>72</v>
      </c>
      <c r="K241" s="156">
        <v>100</v>
      </c>
      <c r="L241" s="312">
        <f>SUM(J241:K241)</f>
        <v>172</v>
      </c>
      <c r="M241" s="313">
        <f t="shared" si="70"/>
        <v>76</v>
      </c>
      <c r="N241" s="314">
        <f t="shared" si="70"/>
        <v>107</v>
      </c>
      <c r="O241" s="279">
        <f>SUM(M241:N241)</f>
        <v>183</v>
      </c>
    </row>
    <row r="242" spans="1:15" ht="13.5" customHeight="1" thickBot="1">
      <c r="A242" s="635" t="s">
        <v>36</v>
      </c>
      <c r="B242" s="635"/>
      <c r="C242" s="635"/>
      <c r="D242" s="71">
        <f aca="true" t="shared" si="71" ref="D242:O242">SUM(D239:D241)</f>
        <v>5</v>
      </c>
      <c r="E242" s="71">
        <f t="shared" si="71"/>
        <v>8</v>
      </c>
      <c r="F242" s="71">
        <f t="shared" si="71"/>
        <v>13</v>
      </c>
      <c r="G242" s="71">
        <f t="shared" si="71"/>
        <v>4</v>
      </c>
      <c r="H242" s="71">
        <f t="shared" si="71"/>
        <v>7</v>
      </c>
      <c r="I242" s="71">
        <f t="shared" si="71"/>
        <v>11</v>
      </c>
      <c r="J242" s="71">
        <f t="shared" si="71"/>
        <v>110</v>
      </c>
      <c r="K242" s="71">
        <f t="shared" si="71"/>
        <v>160</v>
      </c>
      <c r="L242" s="71">
        <f t="shared" si="71"/>
        <v>270</v>
      </c>
      <c r="M242" s="71">
        <f t="shared" si="71"/>
        <v>114</v>
      </c>
      <c r="N242" s="71">
        <f t="shared" si="71"/>
        <v>167</v>
      </c>
      <c r="O242" s="71">
        <f t="shared" si="71"/>
        <v>281</v>
      </c>
    </row>
    <row r="243" spans="1:15" ht="12.75" customHeight="1">
      <c r="A243" s="123"/>
      <c r="B243" s="123"/>
      <c r="C243" s="123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3.5" customHeight="1" thickBot="1">
      <c r="A244" s="123"/>
      <c r="B244" s="123"/>
      <c r="C244" s="123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ht="13.5" customHeight="1" thickBot="1">
      <c r="A245" s="634" t="s">
        <v>97</v>
      </c>
      <c r="B245" s="634"/>
      <c r="C245" s="634"/>
      <c r="D245" s="634"/>
      <c r="E245" s="634"/>
      <c r="F245" s="634"/>
      <c r="G245" s="586" t="s">
        <v>6</v>
      </c>
      <c r="H245" s="586"/>
      <c r="I245" s="586"/>
      <c r="J245" s="586"/>
      <c r="K245" s="586"/>
      <c r="L245" s="586"/>
      <c r="M245" s="586"/>
      <c r="N245" s="586"/>
      <c r="O245" s="586"/>
    </row>
    <row r="246" spans="1:15" ht="13.5" customHeight="1" thickBot="1">
      <c r="A246" s="577" t="s">
        <v>7</v>
      </c>
      <c r="B246" s="587" t="s">
        <v>38</v>
      </c>
      <c r="C246" s="590" t="s">
        <v>9</v>
      </c>
      <c r="D246" s="589" t="s">
        <v>10</v>
      </c>
      <c r="E246" s="589"/>
      <c r="F246" s="589"/>
      <c r="G246" s="589" t="s">
        <v>11</v>
      </c>
      <c r="H246" s="589"/>
      <c r="I246" s="589"/>
      <c r="J246" s="589" t="s">
        <v>12</v>
      </c>
      <c r="K246" s="589"/>
      <c r="L246" s="589"/>
      <c r="M246" s="589" t="s">
        <v>13</v>
      </c>
      <c r="N246" s="589"/>
      <c r="O246" s="589"/>
    </row>
    <row r="247" spans="1:15" ht="13.5" customHeight="1" thickBot="1">
      <c r="A247" s="577" t="s">
        <v>14</v>
      </c>
      <c r="B247" s="588"/>
      <c r="C247" s="601"/>
      <c r="D247" s="128" t="s">
        <v>15</v>
      </c>
      <c r="E247" s="128" t="s">
        <v>16</v>
      </c>
      <c r="F247" s="128" t="s">
        <v>17</v>
      </c>
      <c r="G247" s="128" t="s">
        <v>15</v>
      </c>
      <c r="H247" s="128" t="s">
        <v>16</v>
      </c>
      <c r="I247" s="128" t="s">
        <v>17</v>
      </c>
      <c r="J247" s="128" t="s">
        <v>15</v>
      </c>
      <c r="K247" s="128" t="s">
        <v>16</v>
      </c>
      <c r="L247" s="128" t="s">
        <v>17</v>
      </c>
      <c r="M247" s="128" t="s">
        <v>15</v>
      </c>
      <c r="N247" s="128" t="s">
        <v>16</v>
      </c>
      <c r="O247" s="128" t="s">
        <v>17</v>
      </c>
    </row>
    <row r="248" spans="1:15" ht="12.75" customHeight="1">
      <c r="A248" s="315" t="s">
        <v>18</v>
      </c>
      <c r="B248" s="316" t="s">
        <v>137</v>
      </c>
      <c r="C248" s="317" t="s">
        <v>99</v>
      </c>
      <c r="D248" s="302">
        <v>2</v>
      </c>
      <c r="E248" s="301">
        <v>11</v>
      </c>
      <c r="F248" s="308">
        <f>SUM(D248:E248)</f>
        <v>13</v>
      </c>
      <c r="G248" s="302">
        <v>2</v>
      </c>
      <c r="H248" s="301">
        <v>12</v>
      </c>
      <c r="I248" s="308">
        <f>SUM(G248:H248)</f>
        <v>14</v>
      </c>
      <c r="J248" s="302">
        <v>91</v>
      </c>
      <c r="K248" s="301">
        <v>136</v>
      </c>
      <c r="L248" s="308">
        <f>SUM(J248:K248)</f>
        <v>227</v>
      </c>
      <c r="M248" s="318">
        <f>SUM(G248,J248)</f>
        <v>93</v>
      </c>
      <c r="N248" s="319">
        <f>SUM(H248,K248)</f>
        <v>148</v>
      </c>
      <c r="O248" s="308">
        <f>SUM(M248:N248)</f>
        <v>241</v>
      </c>
    </row>
    <row r="249" spans="1:15" ht="13.5" customHeight="1" thickBot="1">
      <c r="A249" s="320" t="s">
        <v>96</v>
      </c>
      <c r="B249" s="321" t="s">
        <v>137</v>
      </c>
      <c r="C249" s="322" t="s">
        <v>100</v>
      </c>
      <c r="D249" s="309">
        <v>10</v>
      </c>
      <c r="E249" s="310">
        <v>9</v>
      </c>
      <c r="F249" s="323">
        <f>SUM(D249:E249)</f>
        <v>19</v>
      </c>
      <c r="G249" s="309">
        <v>11</v>
      </c>
      <c r="H249" s="310">
        <v>10</v>
      </c>
      <c r="I249" s="323">
        <f>SUM(G249:H249)</f>
        <v>21</v>
      </c>
      <c r="J249" s="309">
        <v>169</v>
      </c>
      <c r="K249" s="310">
        <v>214</v>
      </c>
      <c r="L249" s="323">
        <f>SUM(J249:K249)</f>
        <v>383</v>
      </c>
      <c r="M249" s="313">
        <f>SUM(G249,J249)</f>
        <v>180</v>
      </c>
      <c r="N249" s="314">
        <f>SUM(H249,K249)</f>
        <v>224</v>
      </c>
      <c r="O249" s="324">
        <f>SUM(M249:N249)</f>
        <v>404</v>
      </c>
    </row>
    <row r="250" spans="1:15" ht="13.5" customHeight="1" thickBot="1">
      <c r="A250" s="605" t="s">
        <v>29</v>
      </c>
      <c r="B250" s="605"/>
      <c r="C250" s="605"/>
      <c r="D250" s="229">
        <f aca="true" t="shared" si="72" ref="D250:O250">SUM(D248:D249)</f>
        <v>12</v>
      </c>
      <c r="E250" s="229">
        <f t="shared" si="72"/>
        <v>20</v>
      </c>
      <c r="F250" s="229">
        <f t="shared" si="72"/>
        <v>32</v>
      </c>
      <c r="G250" s="229">
        <f t="shared" si="72"/>
        <v>13</v>
      </c>
      <c r="H250" s="229">
        <f t="shared" si="72"/>
        <v>22</v>
      </c>
      <c r="I250" s="229">
        <f t="shared" si="72"/>
        <v>35</v>
      </c>
      <c r="J250" s="229">
        <f t="shared" si="72"/>
        <v>260</v>
      </c>
      <c r="K250" s="229">
        <f t="shared" si="72"/>
        <v>350</v>
      </c>
      <c r="L250" s="229">
        <f t="shared" si="72"/>
        <v>610</v>
      </c>
      <c r="M250" s="229">
        <f t="shared" si="72"/>
        <v>273</v>
      </c>
      <c r="N250" s="229">
        <f t="shared" si="72"/>
        <v>372</v>
      </c>
      <c r="O250" s="229">
        <f t="shared" si="72"/>
        <v>645</v>
      </c>
    </row>
    <row r="251" spans="1:15" ht="13.5" customHeight="1" thickBot="1">
      <c r="A251" s="123"/>
      <c r="B251" s="123"/>
      <c r="C251" s="123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3.5" customHeight="1" thickBot="1">
      <c r="A252" s="577" t="s">
        <v>30</v>
      </c>
      <c r="B252" s="573" t="s">
        <v>38</v>
      </c>
      <c r="C252" s="128" t="s">
        <v>9</v>
      </c>
      <c r="D252" s="128" t="s">
        <v>15</v>
      </c>
      <c r="E252" s="128" t="s">
        <v>16</v>
      </c>
      <c r="F252" s="128" t="s">
        <v>17</v>
      </c>
      <c r="G252" s="128" t="s">
        <v>15</v>
      </c>
      <c r="H252" s="128" t="s">
        <v>16</v>
      </c>
      <c r="I252" s="128" t="s">
        <v>17</v>
      </c>
      <c r="J252" s="128" t="s">
        <v>15</v>
      </c>
      <c r="K252" s="128" t="s">
        <v>16</v>
      </c>
      <c r="L252" s="128" t="s">
        <v>17</v>
      </c>
      <c r="M252" s="127" t="s">
        <v>15</v>
      </c>
      <c r="N252" s="128" t="s">
        <v>16</v>
      </c>
      <c r="O252" s="128" t="s">
        <v>17</v>
      </c>
    </row>
    <row r="253" spans="1:20" s="49" customFormat="1" ht="13.5" customHeight="1" thickBot="1">
      <c r="A253" s="92" t="s">
        <v>170</v>
      </c>
      <c r="B253" s="199" t="s">
        <v>137</v>
      </c>
      <c r="C253" s="281" t="s">
        <v>100</v>
      </c>
      <c r="D253" s="68">
        <v>0</v>
      </c>
      <c r="E253" s="69">
        <v>0</v>
      </c>
      <c r="F253" s="70">
        <f>SUM(D253:E253)</f>
        <v>0</v>
      </c>
      <c r="G253" s="68">
        <v>0</v>
      </c>
      <c r="H253" s="69">
        <v>0</v>
      </c>
      <c r="I253" s="70">
        <f>SUM(G253:H253)</f>
        <v>0</v>
      </c>
      <c r="J253" s="68">
        <v>0</v>
      </c>
      <c r="K253" s="69">
        <v>0</v>
      </c>
      <c r="L253" s="70">
        <f>SUM(J253:K253)</f>
        <v>0</v>
      </c>
      <c r="M253" s="325">
        <f>SUM(G253,J253)</f>
        <v>0</v>
      </c>
      <c r="N253" s="69">
        <f>SUM(H253,K253)</f>
        <v>0</v>
      </c>
      <c r="O253" s="70">
        <f>SUM(M253:N253)</f>
        <v>0</v>
      </c>
      <c r="P253" s="48"/>
      <c r="Q253" s="48"/>
      <c r="R253" s="48"/>
      <c r="S253" s="48"/>
      <c r="T253" s="48"/>
    </row>
    <row r="254" spans="1:15" ht="13.5" customHeight="1" thickBot="1">
      <c r="A254" s="627" t="s">
        <v>29</v>
      </c>
      <c r="B254" s="627"/>
      <c r="C254" s="627"/>
      <c r="D254" s="206">
        <f>D253</f>
        <v>0</v>
      </c>
      <c r="E254" s="206">
        <f aca="true" t="shared" si="73" ref="E254:N254">E253</f>
        <v>0</v>
      </c>
      <c r="F254" s="206">
        <f t="shared" si="73"/>
        <v>0</v>
      </c>
      <c r="G254" s="206">
        <f t="shared" si="73"/>
        <v>0</v>
      </c>
      <c r="H254" s="206">
        <f t="shared" si="73"/>
        <v>0</v>
      </c>
      <c r="I254" s="206">
        <f t="shared" si="73"/>
        <v>0</v>
      </c>
      <c r="J254" s="206">
        <f t="shared" si="73"/>
        <v>0</v>
      </c>
      <c r="K254" s="206">
        <f t="shared" si="73"/>
        <v>0</v>
      </c>
      <c r="L254" s="206">
        <f t="shared" si="73"/>
        <v>0</v>
      </c>
      <c r="M254" s="235">
        <f t="shared" si="73"/>
        <v>0</v>
      </c>
      <c r="N254" s="206">
        <f t="shared" si="73"/>
        <v>0</v>
      </c>
      <c r="O254" s="206">
        <f>O253</f>
        <v>0</v>
      </c>
    </row>
    <row r="255" spans="1:15" ht="13.5" customHeight="1" thickBot="1">
      <c r="A255" s="654" t="s">
        <v>36</v>
      </c>
      <c r="B255" s="654"/>
      <c r="C255" s="654"/>
      <c r="D255" s="571">
        <f aca="true" t="shared" si="74" ref="D255:N255">D250+D254</f>
        <v>12</v>
      </c>
      <c r="E255" s="571">
        <f t="shared" si="74"/>
        <v>20</v>
      </c>
      <c r="F255" s="571">
        <f>F250+F254</f>
        <v>32</v>
      </c>
      <c r="G255" s="571">
        <f t="shared" si="74"/>
        <v>13</v>
      </c>
      <c r="H255" s="571">
        <f t="shared" si="74"/>
        <v>22</v>
      </c>
      <c r="I255" s="571">
        <f t="shared" si="74"/>
        <v>35</v>
      </c>
      <c r="J255" s="571">
        <f t="shared" si="74"/>
        <v>260</v>
      </c>
      <c r="K255" s="571">
        <f t="shared" si="74"/>
        <v>350</v>
      </c>
      <c r="L255" s="571">
        <f t="shared" si="74"/>
        <v>610</v>
      </c>
      <c r="M255" s="571">
        <f t="shared" si="74"/>
        <v>273</v>
      </c>
      <c r="N255" s="571">
        <f t="shared" si="74"/>
        <v>372</v>
      </c>
      <c r="O255" s="571">
        <f>O250+O254</f>
        <v>645</v>
      </c>
    </row>
    <row r="256" spans="1:15" ht="12.75" customHeight="1">
      <c r="A256" s="223"/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</row>
    <row r="257" spans="1:15" ht="13.5" customHeight="1" thickBot="1">
      <c r="A257" s="223"/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</row>
    <row r="258" spans="1:15" ht="13.5" customHeight="1" thickBot="1">
      <c r="A258" s="634" t="s">
        <v>101</v>
      </c>
      <c r="B258" s="634"/>
      <c r="C258" s="634"/>
      <c r="D258" s="634"/>
      <c r="E258" s="634"/>
      <c r="F258" s="634"/>
      <c r="G258" s="586" t="s">
        <v>6</v>
      </c>
      <c r="H258" s="586"/>
      <c r="I258" s="586"/>
      <c r="J258" s="586"/>
      <c r="K258" s="586"/>
      <c r="L258" s="586"/>
      <c r="M258" s="586"/>
      <c r="N258" s="586"/>
      <c r="O258" s="586"/>
    </row>
    <row r="259" spans="1:15" ht="13.5" customHeight="1" thickBot="1">
      <c r="A259" s="577" t="s">
        <v>7</v>
      </c>
      <c r="B259" s="587" t="s">
        <v>38</v>
      </c>
      <c r="C259" s="590" t="s">
        <v>9</v>
      </c>
      <c r="D259" s="589" t="s">
        <v>10</v>
      </c>
      <c r="E259" s="589"/>
      <c r="F259" s="589"/>
      <c r="G259" s="589" t="s">
        <v>11</v>
      </c>
      <c r="H259" s="589"/>
      <c r="I259" s="589"/>
      <c r="J259" s="589" t="s">
        <v>12</v>
      </c>
      <c r="K259" s="589"/>
      <c r="L259" s="589"/>
      <c r="M259" s="589" t="s">
        <v>13</v>
      </c>
      <c r="N259" s="589"/>
      <c r="O259" s="589"/>
    </row>
    <row r="260" spans="1:15" ht="13.5" customHeight="1" thickBot="1">
      <c r="A260" s="577" t="s">
        <v>14</v>
      </c>
      <c r="B260" s="588"/>
      <c r="C260" s="601"/>
      <c r="D260" s="128" t="s">
        <v>15</v>
      </c>
      <c r="E260" s="128" t="s">
        <v>16</v>
      </c>
      <c r="F260" s="128" t="s">
        <v>17</v>
      </c>
      <c r="G260" s="128" t="s">
        <v>15</v>
      </c>
      <c r="H260" s="128" t="s">
        <v>16</v>
      </c>
      <c r="I260" s="128" t="s">
        <v>17</v>
      </c>
      <c r="J260" s="128" t="s">
        <v>15</v>
      </c>
      <c r="K260" s="128" t="s">
        <v>16</v>
      </c>
      <c r="L260" s="128" t="s">
        <v>17</v>
      </c>
      <c r="M260" s="128" t="s">
        <v>15</v>
      </c>
      <c r="N260" s="128" t="s">
        <v>16</v>
      </c>
      <c r="O260" s="128" t="s">
        <v>17</v>
      </c>
    </row>
    <row r="261" spans="1:15" ht="12.75" customHeight="1">
      <c r="A261" s="173" t="s">
        <v>177</v>
      </c>
      <c r="B261" s="174" t="s">
        <v>98</v>
      </c>
      <c r="C261" s="227" t="s">
        <v>102</v>
      </c>
      <c r="D261" s="132">
        <v>0</v>
      </c>
      <c r="E261" s="208">
        <v>0</v>
      </c>
      <c r="F261" s="137">
        <f>SUM(D261:E261)</f>
        <v>0</v>
      </c>
      <c r="G261" s="132">
        <v>0</v>
      </c>
      <c r="H261" s="208">
        <v>0</v>
      </c>
      <c r="I261" s="137">
        <f aca="true" t="shared" si="75" ref="I261:I270">SUM(G261:H261)</f>
        <v>0</v>
      </c>
      <c r="J261" s="132">
        <v>1</v>
      </c>
      <c r="K261" s="208">
        <v>0</v>
      </c>
      <c r="L261" s="137">
        <f>SUM(J261:K261)</f>
        <v>1</v>
      </c>
      <c r="M261" s="257">
        <f aca="true" t="shared" si="76" ref="M261:N269">SUM(G261,J261)</f>
        <v>1</v>
      </c>
      <c r="N261" s="217">
        <f t="shared" si="76"/>
        <v>0</v>
      </c>
      <c r="O261" s="67">
        <f>SUM(M261:N261)</f>
        <v>1</v>
      </c>
    </row>
    <row r="262" spans="1:15" ht="12.75" customHeight="1">
      <c r="A262" s="173" t="s">
        <v>18</v>
      </c>
      <c r="B262" s="174" t="s">
        <v>98</v>
      </c>
      <c r="C262" s="227" t="s">
        <v>102</v>
      </c>
      <c r="D262" s="216">
        <v>5</v>
      </c>
      <c r="E262" s="217">
        <v>8</v>
      </c>
      <c r="F262" s="142">
        <f aca="true" t="shared" si="77" ref="F262:F269">SUM(D262:E262)</f>
        <v>13</v>
      </c>
      <c r="G262" s="216">
        <v>7</v>
      </c>
      <c r="H262" s="217">
        <v>8</v>
      </c>
      <c r="I262" s="142">
        <f t="shared" si="75"/>
        <v>15</v>
      </c>
      <c r="J262" s="216">
        <v>39</v>
      </c>
      <c r="K262" s="217">
        <v>60</v>
      </c>
      <c r="L262" s="142">
        <f aca="true" t="shared" si="78" ref="L262:L269">SUM(J262:K262)</f>
        <v>99</v>
      </c>
      <c r="M262" s="326">
        <f t="shared" si="76"/>
        <v>46</v>
      </c>
      <c r="N262" s="144">
        <f t="shared" si="76"/>
        <v>68</v>
      </c>
      <c r="O262" s="142">
        <f>SUM(M262:N262)</f>
        <v>114</v>
      </c>
    </row>
    <row r="263" spans="1:15" ht="12.75" customHeight="1">
      <c r="A263" s="138" t="s">
        <v>96</v>
      </c>
      <c r="B263" s="139" t="s">
        <v>98</v>
      </c>
      <c r="C263" s="228" t="s">
        <v>102</v>
      </c>
      <c r="D263" s="216">
        <v>0</v>
      </c>
      <c r="E263" s="217">
        <v>0</v>
      </c>
      <c r="F263" s="142">
        <f t="shared" si="77"/>
        <v>0</v>
      </c>
      <c r="G263" s="216">
        <v>0</v>
      </c>
      <c r="H263" s="217">
        <v>0</v>
      </c>
      <c r="I263" s="142">
        <f t="shared" si="75"/>
        <v>0</v>
      </c>
      <c r="J263" s="216">
        <v>33</v>
      </c>
      <c r="K263" s="217">
        <v>44</v>
      </c>
      <c r="L263" s="142">
        <f t="shared" si="78"/>
        <v>77</v>
      </c>
      <c r="M263" s="326">
        <f t="shared" si="76"/>
        <v>33</v>
      </c>
      <c r="N263" s="144">
        <f t="shared" si="76"/>
        <v>44</v>
      </c>
      <c r="O263" s="142">
        <f>SUM(M263:N263)</f>
        <v>77</v>
      </c>
    </row>
    <row r="264" spans="1:15" ht="12.75" customHeight="1">
      <c r="A264" s="138" t="s">
        <v>179</v>
      </c>
      <c r="B264" s="306" t="s">
        <v>165</v>
      </c>
      <c r="C264" s="228" t="s">
        <v>102</v>
      </c>
      <c r="D264" s="216">
        <v>0</v>
      </c>
      <c r="E264" s="217">
        <v>0</v>
      </c>
      <c r="F264" s="67">
        <f>SUM(D264:E264)</f>
        <v>0</v>
      </c>
      <c r="G264" s="216">
        <v>0</v>
      </c>
      <c r="H264" s="217">
        <v>0</v>
      </c>
      <c r="I264" s="67">
        <f t="shared" si="75"/>
        <v>0</v>
      </c>
      <c r="J264" s="216">
        <v>16</v>
      </c>
      <c r="K264" s="217">
        <v>9</v>
      </c>
      <c r="L264" s="67">
        <f t="shared" si="78"/>
        <v>25</v>
      </c>
      <c r="M264" s="257">
        <f t="shared" si="76"/>
        <v>16</v>
      </c>
      <c r="N264" s="217">
        <f t="shared" si="76"/>
        <v>9</v>
      </c>
      <c r="O264" s="67">
        <f aca="true" t="shared" si="79" ref="O264:O269">SUM(M264:N264)</f>
        <v>25</v>
      </c>
    </row>
    <row r="265" spans="1:15" ht="12.75" customHeight="1">
      <c r="A265" s="138" t="s">
        <v>208</v>
      </c>
      <c r="B265" s="306" t="s">
        <v>165</v>
      </c>
      <c r="C265" s="228" t="s">
        <v>102</v>
      </c>
      <c r="D265" s="216">
        <v>8</v>
      </c>
      <c r="E265" s="217">
        <v>7</v>
      </c>
      <c r="F265" s="67">
        <f>SUM(D265:E265)</f>
        <v>15</v>
      </c>
      <c r="G265" s="216">
        <v>7</v>
      </c>
      <c r="H265" s="217">
        <v>7</v>
      </c>
      <c r="I265" s="67">
        <f>SUM(G265:H265)</f>
        <v>14</v>
      </c>
      <c r="J265" s="216">
        <v>28</v>
      </c>
      <c r="K265" s="217">
        <v>35</v>
      </c>
      <c r="L265" s="67">
        <f>SUM(J265:K265)</f>
        <v>63</v>
      </c>
      <c r="M265" s="257">
        <f t="shared" si="76"/>
        <v>35</v>
      </c>
      <c r="N265" s="217">
        <f t="shared" si="76"/>
        <v>42</v>
      </c>
      <c r="O265" s="67">
        <f>SUM(M265:N265)</f>
        <v>77</v>
      </c>
    </row>
    <row r="266" spans="1:15" ht="12.75" customHeight="1">
      <c r="A266" s="173" t="s">
        <v>18</v>
      </c>
      <c r="B266" s="174" t="s">
        <v>231</v>
      </c>
      <c r="C266" s="227" t="s">
        <v>103</v>
      </c>
      <c r="D266" s="216">
        <v>10</v>
      </c>
      <c r="E266" s="217">
        <v>5</v>
      </c>
      <c r="F266" s="67">
        <f t="shared" si="77"/>
        <v>15</v>
      </c>
      <c r="G266" s="216">
        <v>10</v>
      </c>
      <c r="H266" s="217">
        <v>5</v>
      </c>
      <c r="I266" s="67">
        <f>SUM(G266:H266)</f>
        <v>15</v>
      </c>
      <c r="J266" s="216">
        <v>80</v>
      </c>
      <c r="K266" s="217">
        <v>79</v>
      </c>
      <c r="L266" s="67">
        <f>SUM(J266:K266)</f>
        <v>159</v>
      </c>
      <c r="M266" s="257">
        <f t="shared" si="76"/>
        <v>90</v>
      </c>
      <c r="N266" s="217">
        <f t="shared" si="76"/>
        <v>84</v>
      </c>
      <c r="O266" s="67">
        <f>SUM(M266:N266)</f>
        <v>174</v>
      </c>
    </row>
    <row r="267" spans="1:15" ht="12.75" customHeight="1">
      <c r="A267" s="138" t="s">
        <v>96</v>
      </c>
      <c r="B267" s="174" t="s">
        <v>231</v>
      </c>
      <c r="C267" s="228" t="s">
        <v>103</v>
      </c>
      <c r="D267" s="143">
        <v>3</v>
      </c>
      <c r="E267" s="144">
        <v>9</v>
      </c>
      <c r="F267" s="142">
        <f t="shared" si="77"/>
        <v>12</v>
      </c>
      <c r="G267" s="143">
        <v>3</v>
      </c>
      <c r="H267" s="144">
        <v>7</v>
      </c>
      <c r="I267" s="142">
        <f t="shared" si="75"/>
        <v>10</v>
      </c>
      <c r="J267" s="143">
        <v>42</v>
      </c>
      <c r="K267" s="144">
        <v>68</v>
      </c>
      <c r="L267" s="142">
        <f t="shared" si="78"/>
        <v>110</v>
      </c>
      <c r="M267" s="326">
        <f t="shared" si="76"/>
        <v>45</v>
      </c>
      <c r="N267" s="144">
        <f t="shared" si="76"/>
        <v>75</v>
      </c>
      <c r="O267" s="142">
        <f>SUM(M267:N267)</f>
        <v>120</v>
      </c>
    </row>
    <row r="268" spans="1:15" ht="13.5" customHeight="1">
      <c r="A268" s="459" t="s">
        <v>104</v>
      </c>
      <c r="B268" s="480" t="s">
        <v>231</v>
      </c>
      <c r="C268" s="472" t="s">
        <v>103</v>
      </c>
      <c r="D268" s="424">
        <v>0</v>
      </c>
      <c r="E268" s="425">
        <v>0</v>
      </c>
      <c r="F268" s="422">
        <f>SUM(D268:E268)</f>
        <v>0</v>
      </c>
      <c r="G268" s="424">
        <v>0</v>
      </c>
      <c r="H268" s="425">
        <v>0</v>
      </c>
      <c r="I268" s="422">
        <f t="shared" si="75"/>
        <v>0</v>
      </c>
      <c r="J268" s="424">
        <v>0</v>
      </c>
      <c r="K268" s="425">
        <v>0</v>
      </c>
      <c r="L268" s="422">
        <f t="shared" si="78"/>
        <v>0</v>
      </c>
      <c r="M268" s="23">
        <f t="shared" si="76"/>
        <v>0</v>
      </c>
      <c r="N268" s="7">
        <f t="shared" si="76"/>
        <v>0</v>
      </c>
      <c r="O268" s="422">
        <f t="shared" si="79"/>
        <v>0</v>
      </c>
    </row>
    <row r="269" spans="1:15" ht="12.75" customHeight="1">
      <c r="A269" s="138" t="s">
        <v>159</v>
      </c>
      <c r="B269" s="139" t="s">
        <v>157</v>
      </c>
      <c r="C269" s="228" t="s">
        <v>158</v>
      </c>
      <c r="D269" s="143">
        <v>14</v>
      </c>
      <c r="E269" s="144">
        <v>16</v>
      </c>
      <c r="F269" s="142">
        <f t="shared" si="77"/>
        <v>30</v>
      </c>
      <c r="G269" s="143">
        <v>15</v>
      </c>
      <c r="H269" s="144">
        <v>13</v>
      </c>
      <c r="I269" s="67">
        <f t="shared" si="75"/>
        <v>28</v>
      </c>
      <c r="J269" s="143">
        <v>44</v>
      </c>
      <c r="K269" s="144">
        <v>103</v>
      </c>
      <c r="L269" s="142">
        <f t="shared" si="78"/>
        <v>147</v>
      </c>
      <c r="M269" s="326">
        <f t="shared" si="76"/>
        <v>59</v>
      </c>
      <c r="N269" s="144">
        <f t="shared" si="76"/>
        <v>116</v>
      </c>
      <c r="O269" s="142">
        <f t="shared" si="79"/>
        <v>175</v>
      </c>
    </row>
    <row r="270" spans="1:15" ht="13.5" customHeight="1" thickBot="1">
      <c r="A270" s="74" t="s">
        <v>169</v>
      </c>
      <c r="B270" s="154" t="s">
        <v>157</v>
      </c>
      <c r="C270" s="76" t="s">
        <v>158</v>
      </c>
      <c r="D270" s="77">
        <v>1</v>
      </c>
      <c r="E270" s="156">
        <v>0</v>
      </c>
      <c r="F270" s="79">
        <f>SUM(D270:E270)</f>
        <v>1</v>
      </c>
      <c r="G270" s="77">
        <v>0</v>
      </c>
      <c r="H270" s="156">
        <v>0</v>
      </c>
      <c r="I270" s="79">
        <f t="shared" si="75"/>
        <v>0</v>
      </c>
      <c r="J270" s="77">
        <v>2</v>
      </c>
      <c r="K270" s="156">
        <v>56</v>
      </c>
      <c r="L270" s="79">
        <f>SUM(J270:K270)</f>
        <v>58</v>
      </c>
      <c r="M270" s="305">
        <f>SUM(G270,J270)</f>
        <v>2</v>
      </c>
      <c r="N270" s="156">
        <f>SUM(H270,K270)</f>
        <v>56</v>
      </c>
      <c r="O270" s="79">
        <f>SUM(M270:N270)</f>
        <v>58</v>
      </c>
    </row>
    <row r="271" spans="1:15" ht="13.5" customHeight="1" thickBot="1">
      <c r="A271" s="654" t="s">
        <v>36</v>
      </c>
      <c r="B271" s="654"/>
      <c r="C271" s="654"/>
      <c r="D271" s="327">
        <f aca="true" t="shared" si="80" ref="D271:O271">SUM(D261:D270)</f>
        <v>41</v>
      </c>
      <c r="E271" s="327">
        <f t="shared" si="80"/>
        <v>45</v>
      </c>
      <c r="F271" s="327">
        <f t="shared" si="80"/>
        <v>86</v>
      </c>
      <c r="G271" s="327">
        <f t="shared" si="80"/>
        <v>42</v>
      </c>
      <c r="H271" s="327">
        <f t="shared" si="80"/>
        <v>40</v>
      </c>
      <c r="I271" s="327">
        <f t="shared" si="80"/>
        <v>82</v>
      </c>
      <c r="J271" s="327">
        <f t="shared" si="80"/>
        <v>285</v>
      </c>
      <c r="K271" s="327">
        <f t="shared" si="80"/>
        <v>454</v>
      </c>
      <c r="L271" s="327">
        <f t="shared" si="80"/>
        <v>739</v>
      </c>
      <c r="M271" s="327">
        <f t="shared" si="80"/>
        <v>327</v>
      </c>
      <c r="N271" s="327">
        <f t="shared" si="80"/>
        <v>494</v>
      </c>
      <c r="O271" s="327">
        <f t="shared" si="80"/>
        <v>821</v>
      </c>
    </row>
    <row r="272" spans="1:15" ht="12.75" customHeight="1">
      <c r="A272" s="223"/>
      <c r="B272" s="223"/>
      <c r="C272" s="223"/>
      <c r="D272" s="328"/>
      <c r="E272" s="328"/>
      <c r="F272" s="328"/>
      <c r="G272" s="328"/>
      <c r="H272" s="328"/>
      <c r="I272" s="328"/>
      <c r="J272" s="328"/>
      <c r="K272" s="328"/>
      <c r="L272" s="328"/>
      <c r="M272" s="328"/>
      <c r="N272" s="328"/>
      <c r="O272" s="328"/>
    </row>
    <row r="273" spans="1:15" ht="13.5" customHeight="1" thickBot="1">
      <c r="A273" s="223"/>
      <c r="B273" s="223"/>
      <c r="C273" s="223"/>
      <c r="D273" s="328"/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</row>
    <row r="274" spans="1:15" ht="13.5" customHeight="1" thickBot="1">
      <c r="A274" s="634" t="s">
        <v>105</v>
      </c>
      <c r="B274" s="634"/>
      <c r="C274" s="634"/>
      <c r="D274" s="634"/>
      <c r="E274" s="634"/>
      <c r="F274" s="634"/>
      <c r="G274" s="586" t="s">
        <v>6</v>
      </c>
      <c r="H274" s="586"/>
      <c r="I274" s="586"/>
      <c r="J274" s="586"/>
      <c r="K274" s="586"/>
      <c r="L274" s="586"/>
      <c r="M274" s="586"/>
      <c r="N274" s="586"/>
      <c r="O274" s="586"/>
    </row>
    <row r="275" spans="1:15" ht="13.5" customHeight="1" thickBot="1">
      <c r="A275" s="577" t="s">
        <v>7</v>
      </c>
      <c r="B275" s="587" t="s">
        <v>38</v>
      </c>
      <c r="C275" s="590" t="s">
        <v>9</v>
      </c>
      <c r="D275" s="589" t="s">
        <v>10</v>
      </c>
      <c r="E275" s="589"/>
      <c r="F275" s="589"/>
      <c r="G275" s="589" t="s">
        <v>11</v>
      </c>
      <c r="H275" s="589"/>
      <c r="I275" s="589"/>
      <c r="J275" s="589" t="s">
        <v>12</v>
      </c>
      <c r="K275" s="589"/>
      <c r="L275" s="589"/>
      <c r="M275" s="589" t="s">
        <v>13</v>
      </c>
      <c r="N275" s="589"/>
      <c r="O275" s="589"/>
    </row>
    <row r="276" spans="1:15" ht="13.5" customHeight="1" thickBot="1">
      <c r="A276" s="329" t="s">
        <v>14</v>
      </c>
      <c r="B276" s="588"/>
      <c r="C276" s="601"/>
      <c r="D276" s="128" t="s">
        <v>15</v>
      </c>
      <c r="E276" s="128" t="s">
        <v>16</v>
      </c>
      <c r="F276" s="128" t="s">
        <v>17</v>
      </c>
      <c r="G276" s="128" t="s">
        <v>15</v>
      </c>
      <c r="H276" s="128" t="s">
        <v>16</v>
      </c>
      <c r="I276" s="128" t="s">
        <v>17</v>
      </c>
      <c r="J276" s="128" t="s">
        <v>15</v>
      </c>
      <c r="K276" s="128" t="s">
        <v>16</v>
      </c>
      <c r="L276" s="128" t="s">
        <v>17</v>
      </c>
      <c r="M276" s="128" t="s">
        <v>15</v>
      </c>
      <c r="N276" s="128" t="s">
        <v>16</v>
      </c>
      <c r="O276" s="128" t="s">
        <v>17</v>
      </c>
    </row>
    <row r="277" spans="1:15" ht="13.5" customHeight="1">
      <c r="A277" s="440" t="s">
        <v>106</v>
      </c>
      <c r="B277" s="480" t="s">
        <v>221</v>
      </c>
      <c r="C277" s="481" t="s">
        <v>107</v>
      </c>
      <c r="D277" s="469">
        <v>0</v>
      </c>
      <c r="E277" s="470">
        <v>0</v>
      </c>
      <c r="F277" s="482">
        <f>SUM(D277:E277)</f>
        <v>0</v>
      </c>
      <c r="G277" s="469">
        <v>0</v>
      </c>
      <c r="H277" s="470">
        <v>0</v>
      </c>
      <c r="I277" s="482">
        <f>SUM(G277:H277)</f>
        <v>0</v>
      </c>
      <c r="J277" s="469">
        <v>0</v>
      </c>
      <c r="K277" s="470">
        <v>0</v>
      </c>
      <c r="L277" s="482">
        <f>SUM(J277:K277)</f>
        <v>0</v>
      </c>
      <c r="M277" s="478">
        <f aca="true" t="shared" si="81" ref="M277:N279">SUM(G277,J277)</f>
        <v>0</v>
      </c>
      <c r="N277" s="479">
        <f t="shared" si="81"/>
        <v>0</v>
      </c>
      <c r="O277" s="477">
        <f>SUM(M277:N277)</f>
        <v>0</v>
      </c>
    </row>
    <row r="278" spans="1:15" ht="12.75" customHeight="1">
      <c r="A278" s="173" t="s">
        <v>83</v>
      </c>
      <c r="B278" s="174" t="s">
        <v>221</v>
      </c>
      <c r="C278" s="227" t="s">
        <v>107</v>
      </c>
      <c r="D278" s="103">
        <v>6</v>
      </c>
      <c r="E278" s="106">
        <v>4</v>
      </c>
      <c r="F278" s="107">
        <f>SUM(D278:E278)</f>
        <v>10</v>
      </c>
      <c r="G278" s="103">
        <v>6</v>
      </c>
      <c r="H278" s="106">
        <v>6</v>
      </c>
      <c r="I278" s="107">
        <f>SUM(G278:H278)</f>
        <v>12</v>
      </c>
      <c r="J278" s="103">
        <v>28</v>
      </c>
      <c r="K278" s="106">
        <v>16</v>
      </c>
      <c r="L278" s="107">
        <f>SUM(J278:K278)</f>
        <v>44</v>
      </c>
      <c r="M278" s="218">
        <f t="shared" si="81"/>
        <v>34</v>
      </c>
      <c r="N278" s="106">
        <f t="shared" si="81"/>
        <v>22</v>
      </c>
      <c r="O278" s="107">
        <f>SUM(M278:N278)</f>
        <v>56</v>
      </c>
    </row>
    <row r="279" spans="1:15" ht="13.5" customHeight="1" thickBot="1">
      <c r="A279" s="74" t="s">
        <v>41</v>
      </c>
      <c r="B279" s="154" t="s">
        <v>221</v>
      </c>
      <c r="C279" s="76" t="s">
        <v>107</v>
      </c>
      <c r="D279" s="201">
        <v>18</v>
      </c>
      <c r="E279" s="204">
        <v>6</v>
      </c>
      <c r="F279" s="312">
        <f>SUM(D279:E279)</f>
        <v>24</v>
      </c>
      <c r="G279" s="201">
        <v>17</v>
      </c>
      <c r="H279" s="204">
        <v>4</v>
      </c>
      <c r="I279" s="330">
        <f>SUM(G279:H279)</f>
        <v>21</v>
      </c>
      <c r="J279" s="201">
        <v>66</v>
      </c>
      <c r="K279" s="204">
        <v>26</v>
      </c>
      <c r="L279" s="312">
        <f>SUM(J279:K279)</f>
        <v>92</v>
      </c>
      <c r="M279" s="331">
        <f t="shared" si="81"/>
        <v>83</v>
      </c>
      <c r="N279" s="115">
        <f t="shared" si="81"/>
        <v>30</v>
      </c>
      <c r="O279" s="332">
        <f>SUM(M279:N279)</f>
        <v>113</v>
      </c>
    </row>
    <row r="280" spans="1:15" ht="13.5" customHeight="1" thickBot="1">
      <c r="A280" s="643" t="s">
        <v>36</v>
      </c>
      <c r="B280" s="643"/>
      <c r="C280" s="643"/>
      <c r="D280" s="327">
        <f>SUM(D277:D279)</f>
        <v>24</v>
      </c>
      <c r="E280" s="327">
        <f aca="true" t="shared" si="82" ref="E280:N280">SUM(E277:E279)</f>
        <v>10</v>
      </c>
      <c r="F280" s="327">
        <f>SUM(F277:F279)</f>
        <v>34</v>
      </c>
      <c r="G280" s="327">
        <f t="shared" si="82"/>
        <v>23</v>
      </c>
      <c r="H280" s="327">
        <f t="shared" si="82"/>
        <v>10</v>
      </c>
      <c r="I280" s="327">
        <f t="shared" si="82"/>
        <v>33</v>
      </c>
      <c r="J280" s="327">
        <f t="shared" si="82"/>
        <v>94</v>
      </c>
      <c r="K280" s="327">
        <f t="shared" si="82"/>
        <v>42</v>
      </c>
      <c r="L280" s="327">
        <f t="shared" si="82"/>
        <v>136</v>
      </c>
      <c r="M280" s="327">
        <f t="shared" si="82"/>
        <v>117</v>
      </c>
      <c r="N280" s="327">
        <f t="shared" si="82"/>
        <v>52</v>
      </c>
      <c r="O280" s="327">
        <f>SUM(O277:O279)</f>
        <v>169</v>
      </c>
    </row>
    <row r="281" spans="1:15" ht="12.75" customHeight="1" thickBot="1">
      <c r="A281" s="236"/>
      <c r="B281" s="236"/>
      <c r="C281" s="236"/>
      <c r="D281" s="328"/>
      <c r="E281" s="328"/>
      <c r="F281" s="328"/>
      <c r="G281" s="328"/>
      <c r="H281" s="328"/>
      <c r="I281" s="328"/>
      <c r="J281" s="328"/>
      <c r="K281" s="328"/>
      <c r="L281" s="328"/>
      <c r="M281" s="328"/>
      <c r="N281" s="328"/>
      <c r="O281" s="328"/>
    </row>
    <row r="282" spans="1:15" ht="13.5" customHeight="1" thickBot="1">
      <c r="A282" s="634" t="s">
        <v>105</v>
      </c>
      <c r="B282" s="634"/>
      <c r="C282" s="634"/>
      <c r="D282" s="634"/>
      <c r="E282" s="634"/>
      <c r="F282" s="634"/>
      <c r="G282" s="586" t="s">
        <v>6</v>
      </c>
      <c r="H282" s="586"/>
      <c r="I282" s="586"/>
      <c r="J282" s="586"/>
      <c r="K282" s="586"/>
      <c r="L282" s="586"/>
      <c r="M282" s="586"/>
      <c r="N282" s="586"/>
      <c r="O282" s="586"/>
    </row>
    <row r="283" spans="1:15" ht="13.5" customHeight="1" thickBot="1">
      <c r="A283" s="577" t="s">
        <v>7</v>
      </c>
      <c r="B283" s="587" t="s">
        <v>38</v>
      </c>
      <c r="C283" s="590" t="s">
        <v>9</v>
      </c>
      <c r="D283" s="589" t="s">
        <v>10</v>
      </c>
      <c r="E283" s="589"/>
      <c r="F283" s="589"/>
      <c r="G283" s="589" t="s">
        <v>11</v>
      </c>
      <c r="H283" s="589"/>
      <c r="I283" s="589"/>
      <c r="J283" s="589" t="s">
        <v>12</v>
      </c>
      <c r="K283" s="589"/>
      <c r="L283" s="589"/>
      <c r="M283" s="589" t="s">
        <v>13</v>
      </c>
      <c r="N283" s="589"/>
      <c r="O283" s="589"/>
    </row>
    <row r="284" spans="1:15" ht="13.5" customHeight="1" thickBot="1">
      <c r="A284" s="577" t="s">
        <v>14</v>
      </c>
      <c r="B284" s="588"/>
      <c r="C284" s="601"/>
      <c r="D284" s="577" t="s">
        <v>15</v>
      </c>
      <c r="E284" s="577" t="s">
        <v>16</v>
      </c>
      <c r="F284" s="577" t="s">
        <v>17</v>
      </c>
      <c r="G284" s="577" t="s">
        <v>15</v>
      </c>
      <c r="H284" s="577" t="s">
        <v>16</v>
      </c>
      <c r="I284" s="577" t="s">
        <v>17</v>
      </c>
      <c r="J284" s="577" t="s">
        <v>15</v>
      </c>
      <c r="K284" s="577" t="s">
        <v>16</v>
      </c>
      <c r="L284" s="577" t="s">
        <v>17</v>
      </c>
      <c r="M284" s="577" t="s">
        <v>15</v>
      </c>
      <c r="N284" s="577" t="s">
        <v>16</v>
      </c>
      <c r="O284" s="577" t="s">
        <v>17</v>
      </c>
    </row>
    <row r="285" spans="1:15" ht="12.75" customHeight="1">
      <c r="A285" s="440" t="s">
        <v>106</v>
      </c>
      <c r="B285" s="480" t="s">
        <v>188</v>
      </c>
      <c r="C285" s="32" t="s">
        <v>108</v>
      </c>
      <c r="D285" s="21">
        <v>0</v>
      </c>
      <c r="E285" s="405">
        <v>0</v>
      </c>
      <c r="F285" s="34">
        <f aca="true" t="shared" si="83" ref="F285:F293">SUM(D285:E285)</f>
        <v>0</v>
      </c>
      <c r="G285" s="21">
        <v>0</v>
      </c>
      <c r="H285" s="405">
        <v>0</v>
      </c>
      <c r="I285" s="34">
        <f aca="true" t="shared" si="84" ref="I285:I291">SUM(G285:H285)</f>
        <v>0</v>
      </c>
      <c r="J285" s="21">
        <v>0</v>
      </c>
      <c r="K285" s="405">
        <v>0</v>
      </c>
      <c r="L285" s="34">
        <f aca="true" t="shared" si="85" ref="L285:L293">SUM(J285:K285)</f>
        <v>0</v>
      </c>
      <c r="M285" s="23">
        <f aca="true" t="shared" si="86" ref="M285:N293">SUM(G285,J285)</f>
        <v>0</v>
      </c>
      <c r="N285" s="7">
        <f t="shared" si="86"/>
        <v>0</v>
      </c>
      <c r="O285" s="422">
        <f aca="true" t="shared" si="87" ref="O285:O293">SUM(M285:N285)</f>
        <v>0</v>
      </c>
    </row>
    <row r="286" spans="1:15" ht="12.75" customHeight="1">
      <c r="A286" s="173" t="s">
        <v>222</v>
      </c>
      <c r="B286" s="174" t="s">
        <v>188</v>
      </c>
      <c r="C286" s="333" t="s">
        <v>108</v>
      </c>
      <c r="D286" s="143">
        <v>0</v>
      </c>
      <c r="E286" s="144">
        <v>2</v>
      </c>
      <c r="F286" s="142">
        <f t="shared" si="83"/>
        <v>2</v>
      </c>
      <c r="G286" s="143">
        <v>0</v>
      </c>
      <c r="H286" s="144">
        <v>0</v>
      </c>
      <c r="I286" s="142">
        <f t="shared" si="84"/>
        <v>0</v>
      </c>
      <c r="J286" s="143">
        <v>8</v>
      </c>
      <c r="K286" s="144">
        <v>23</v>
      </c>
      <c r="L286" s="142">
        <f t="shared" si="85"/>
        <v>31</v>
      </c>
      <c r="M286" s="257">
        <f t="shared" si="86"/>
        <v>8</v>
      </c>
      <c r="N286" s="217">
        <f t="shared" si="86"/>
        <v>23</v>
      </c>
      <c r="O286" s="67">
        <f t="shared" si="87"/>
        <v>31</v>
      </c>
    </row>
    <row r="287" spans="1:15" ht="12.75" customHeight="1">
      <c r="A287" s="459" t="s">
        <v>109</v>
      </c>
      <c r="B287" s="480" t="s">
        <v>188</v>
      </c>
      <c r="C287" s="407" t="s">
        <v>108</v>
      </c>
      <c r="D287" s="424">
        <v>0</v>
      </c>
      <c r="E287" s="425">
        <v>0</v>
      </c>
      <c r="F287" s="422">
        <f t="shared" si="83"/>
        <v>0</v>
      </c>
      <c r="G287" s="424">
        <v>0</v>
      </c>
      <c r="H287" s="425">
        <v>0</v>
      </c>
      <c r="I287" s="422">
        <f t="shared" si="84"/>
        <v>0</v>
      </c>
      <c r="J287" s="424">
        <v>0</v>
      </c>
      <c r="K287" s="425">
        <v>0</v>
      </c>
      <c r="L287" s="422">
        <f t="shared" si="85"/>
        <v>0</v>
      </c>
      <c r="M287" s="23">
        <f t="shared" si="86"/>
        <v>0</v>
      </c>
      <c r="N287" s="7">
        <f t="shared" si="86"/>
        <v>0</v>
      </c>
      <c r="O287" s="426">
        <f t="shared" si="87"/>
        <v>0</v>
      </c>
    </row>
    <row r="288" spans="1:15" ht="12.75" customHeight="1">
      <c r="A288" s="459" t="s">
        <v>110</v>
      </c>
      <c r="B288" s="480" t="s">
        <v>188</v>
      </c>
      <c r="C288" s="407" t="s">
        <v>108</v>
      </c>
      <c r="D288" s="424">
        <v>0</v>
      </c>
      <c r="E288" s="425">
        <v>0</v>
      </c>
      <c r="F288" s="422">
        <f t="shared" si="83"/>
        <v>0</v>
      </c>
      <c r="G288" s="424">
        <v>0</v>
      </c>
      <c r="H288" s="425">
        <v>0</v>
      </c>
      <c r="I288" s="422">
        <f t="shared" si="84"/>
        <v>0</v>
      </c>
      <c r="J288" s="424">
        <v>0</v>
      </c>
      <c r="K288" s="425">
        <v>0</v>
      </c>
      <c r="L288" s="422">
        <f t="shared" si="85"/>
        <v>0</v>
      </c>
      <c r="M288" s="23">
        <f t="shared" si="86"/>
        <v>0</v>
      </c>
      <c r="N288" s="7">
        <f t="shared" si="86"/>
        <v>0</v>
      </c>
      <c r="O288" s="426">
        <f t="shared" si="87"/>
        <v>0</v>
      </c>
    </row>
    <row r="289" spans="1:15" ht="12.75" customHeight="1">
      <c r="A289" s="459" t="s">
        <v>111</v>
      </c>
      <c r="B289" s="480" t="s">
        <v>188</v>
      </c>
      <c r="C289" s="407" t="s">
        <v>108</v>
      </c>
      <c r="D289" s="424">
        <v>0</v>
      </c>
      <c r="E289" s="425">
        <v>0</v>
      </c>
      <c r="F289" s="422">
        <f t="shared" si="83"/>
        <v>0</v>
      </c>
      <c r="G289" s="424">
        <v>0</v>
      </c>
      <c r="H289" s="425">
        <v>0</v>
      </c>
      <c r="I289" s="422">
        <f t="shared" si="84"/>
        <v>0</v>
      </c>
      <c r="J289" s="424">
        <v>0</v>
      </c>
      <c r="K289" s="425">
        <v>0</v>
      </c>
      <c r="L289" s="422">
        <f t="shared" si="85"/>
        <v>0</v>
      </c>
      <c r="M289" s="23">
        <f t="shared" si="86"/>
        <v>0</v>
      </c>
      <c r="N289" s="7">
        <f t="shared" si="86"/>
        <v>0</v>
      </c>
      <c r="O289" s="426">
        <f t="shared" si="87"/>
        <v>0</v>
      </c>
    </row>
    <row r="290" spans="1:15" ht="12.75" customHeight="1">
      <c r="A290" s="138" t="s">
        <v>205</v>
      </c>
      <c r="B290" s="174" t="s">
        <v>188</v>
      </c>
      <c r="C290" s="334" t="s">
        <v>108</v>
      </c>
      <c r="D290" s="143">
        <v>2</v>
      </c>
      <c r="E290" s="144">
        <v>1</v>
      </c>
      <c r="F290" s="67">
        <f t="shared" si="83"/>
        <v>3</v>
      </c>
      <c r="G290" s="143">
        <v>0</v>
      </c>
      <c r="H290" s="144">
        <v>0</v>
      </c>
      <c r="I290" s="67">
        <f t="shared" si="84"/>
        <v>0</v>
      </c>
      <c r="J290" s="143">
        <v>23</v>
      </c>
      <c r="K290" s="144">
        <v>14</v>
      </c>
      <c r="L290" s="67">
        <f t="shared" si="85"/>
        <v>37</v>
      </c>
      <c r="M290" s="257">
        <f t="shared" si="86"/>
        <v>23</v>
      </c>
      <c r="N290" s="217">
        <f t="shared" si="86"/>
        <v>14</v>
      </c>
      <c r="O290" s="142">
        <f t="shared" si="87"/>
        <v>37</v>
      </c>
    </row>
    <row r="291" spans="1:15" ht="12.75" customHeight="1">
      <c r="A291" s="138" t="s">
        <v>83</v>
      </c>
      <c r="B291" s="174" t="s">
        <v>188</v>
      </c>
      <c r="C291" s="334" t="s">
        <v>108</v>
      </c>
      <c r="D291" s="143">
        <v>0</v>
      </c>
      <c r="E291" s="144">
        <v>1</v>
      </c>
      <c r="F291" s="67">
        <f t="shared" si="83"/>
        <v>1</v>
      </c>
      <c r="G291" s="143">
        <v>3</v>
      </c>
      <c r="H291" s="144">
        <v>3</v>
      </c>
      <c r="I291" s="67">
        <f t="shared" si="84"/>
        <v>6</v>
      </c>
      <c r="J291" s="143">
        <v>51</v>
      </c>
      <c r="K291" s="144">
        <v>12</v>
      </c>
      <c r="L291" s="67">
        <f t="shared" si="85"/>
        <v>63</v>
      </c>
      <c r="M291" s="257">
        <f t="shared" si="86"/>
        <v>54</v>
      </c>
      <c r="N291" s="217">
        <f t="shared" si="86"/>
        <v>15</v>
      </c>
      <c r="O291" s="142">
        <f t="shared" si="87"/>
        <v>69</v>
      </c>
    </row>
    <row r="292" spans="1:15" ht="12.75" customHeight="1">
      <c r="A292" s="459" t="s">
        <v>121</v>
      </c>
      <c r="B292" s="480" t="s">
        <v>188</v>
      </c>
      <c r="C292" s="483" t="s">
        <v>108</v>
      </c>
      <c r="D292" s="424">
        <v>0</v>
      </c>
      <c r="E292" s="425">
        <v>0</v>
      </c>
      <c r="F292" s="426">
        <f>SUM(D292:E292)</f>
        <v>0</v>
      </c>
      <c r="G292" s="424">
        <v>0</v>
      </c>
      <c r="H292" s="425">
        <v>0</v>
      </c>
      <c r="I292" s="426">
        <f>SUM(G292:H292)</f>
        <v>0</v>
      </c>
      <c r="J292" s="424">
        <v>0</v>
      </c>
      <c r="K292" s="425">
        <v>0</v>
      </c>
      <c r="L292" s="426">
        <f>SUM(J292:K292)</f>
        <v>0</v>
      </c>
      <c r="M292" s="424">
        <f t="shared" si="86"/>
        <v>0</v>
      </c>
      <c r="N292" s="425">
        <f t="shared" si="86"/>
        <v>0</v>
      </c>
      <c r="O292" s="484">
        <f>SUM(M292:N292)</f>
        <v>0</v>
      </c>
    </row>
    <row r="293" spans="1:15" ht="13.5" customHeight="1" thickBot="1">
      <c r="A293" s="198" t="s">
        <v>41</v>
      </c>
      <c r="B293" s="84" t="s">
        <v>188</v>
      </c>
      <c r="C293" s="335" t="s">
        <v>108</v>
      </c>
      <c r="D293" s="68">
        <v>21</v>
      </c>
      <c r="E293" s="69">
        <v>11</v>
      </c>
      <c r="F293" s="70">
        <f t="shared" si="83"/>
        <v>32</v>
      </c>
      <c r="G293" s="68">
        <v>22</v>
      </c>
      <c r="H293" s="69">
        <v>9</v>
      </c>
      <c r="I293" s="422">
        <f>SUM(G293:H293)</f>
        <v>31</v>
      </c>
      <c r="J293" s="68">
        <v>140</v>
      </c>
      <c r="K293" s="69">
        <v>82</v>
      </c>
      <c r="L293" s="70">
        <f t="shared" si="85"/>
        <v>222</v>
      </c>
      <c r="M293" s="336">
        <f t="shared" si="86"/>
        <v>162</v>
      </c>
      <c r="N293" s="72">
        <f t="shared" si="86"/>
        <v>91</v>
      </c>
      <c r="O293" s="157">
        <f t="shared" si="87"/>
        <v>253</v>
      </c>
    </row>
    <row r="294" spans="1:15" ht="14.25" customHeight="1" thickBot="1">
      <c r="A294" s="627" t="s">
        <v>29</v>
      </c>
      <c r="B294" s="627"/>
      <c r="C294" s="627"/>
      <c r="D294" s="206">
        <f>SUM(D285:D293)</f>
        <v>23</v>
      </c>
      <c r="E294" s="206">
        <f aca="true" t="shared" si="88" ref="E294:N294">SUM(E285:E293)</f>
        <v>15</v>
      </c>
      <c r="F294" s="206">
        <f t="shared" si="88"/>
        <v>38</v>
      </c>
      <c r="G294" s="206">
        <f t="shared" si="88"/>
        <v>25</v>
      </c>
      <c r="H294" s="206">
        <f t="shared" si="88"/>
        <v>12</v>
      </c>
      <c r="I294" s="206">
        <f>SUM(I285:I293)</f>
        <v>37</v>
      </c>
      <c r="J294" s="206">
        <f>SUM(J285:J293)</f>
        <v>222</v>
      </c>
      <c r="K294" s="206">
        <f t="shared" si="88"/>
        <v>131</v>
      </c>
      <c r="L294" s="206">
        <f t="shared" si="88"/>
        <v>353</v>
      </c>
      <c r="M294" s="206">
        <f t="shared" si="88"/>
        <v>247</v>
      </c>
      <c r="N294" s="206">
        <f t="shared" si="88"/>
        <v>143</v>
      </c>
      <c r="O294" s="206">
        <f>SUM(O285:O293)</f>
        <v>390</v>
      </c>
    </row>
    <row r="295" spans="1:15" ht="13.5" customHeight="1" thickBot="1">
      <c r="A295" s="123"/>
      <c r="B295" s="123"/>
      <c r="C295" s="123"/>
      <c r="D295" s="337"/>
      <c r="E295" s="337"/>
      <c r="F295" s="337"/>
      <c r="G295" s="337"/>
      <c r="H295" s="337"/>
      <c r="I295" s="337"/>
      <c r="J295" s="337"/>
      <c r="K295" s="337"/>
      <c r="L295" s="337"/>
      <c r="M295" s="337"/>
      <c r="N295" s="337"/>
      <c r="O295" s="337"/>
    </row>
    <row r="296" spans="1:15" ht="13.5" customHeight="1" thickBot="1">
      <c r="A296" s="577" t="s">
        <v>33</v>
      </c>
      <c r="B296" s="181"/>
      <c r="C296" s="128" t="s">
        <v>9</v>
      </c>
      <c r="D296" s="128" t="s">
        <v>15</v>
      </c>
      <c r="E296" s="128" t="s">
        <v>16</v>
      </c>
      <c r="F296" s="128" t="s">
        <v>17</v>
      </c>
      <c r="G296" s="128" t="s">
        <v>15</v>
      </c>
      <c r="H296" s="128" t="s">
        <v>16</v>
      </c>
      <c r="I296" s="128" t="s">
        <v>17</v>
      </c>
      <c r="J296" s="128" t="s">
        <v>15</v>
      </c>
      <c r="K296" s="128" t="s">
        <v>16</v>
      </c>
      <c r="L296" s="128" t="s">
        <v>17</v>
      </c>
      <c r="M296" s="128" t="s">
        <v>15</v>
      </c>
      <c r="N296" s="128" t="s">
        <v>16</v>
      </c>
      <c r="O296" s="128" t="s">
        <v>17</v>
      </c>
    </row>
    <row r="297" spans="1:15" ht="21" customHeight="1" thickBot="1">
      <c r="A297" s="92" t="s">
        <v>200</v>
      </c>
      <c r="B297" s="174" t="s">
        <v>188</v>
      </c>
      <c r="C297" s="338" t="s">
        <v>108</v>
      </c>
      <c r="D297" s="94">
        <v>0</v>
      </c>
      <c r="E297" s="87">
        <v>0</v>
      </c>
      <c r="F297" s="73">
        <f>SUM(D297:E297)</f>
        <v>0</v>
      </c>
      <c r="G297" s="339">
        <v>0</v>
      </c>
      <c r="H297" s="340">
        <v>0</v>
      </c>
      <c r="I297" s="341">
        <f>SUM(G297:H297)</f>
        <v>0</v>
      </c>
      <c r="J297" s="94">
        <v>0</v>
      </c>
      <c r="K297" s="87">
        <v>0</v>
      </c>
      <c r="L297" s="73">
        <f>SUM(J297:K297)</f>
        <v>0</v>
      </c>
      <c r="M297" s="257">
        <f>SUM(G297,J297)</f>
        <v>0</v>
      </c>
      <c r="N297" s="217">
        <f>SUM(H297,K297)</f>
        <v>0</v>
      </c>
      <c r="O297" s="243">
        <f>SUM(M297:N297)</f>
        <v>0</v>
      </c>
    </row>
    <row r="298" spans="1:15" ht="13.5" customHeight="1" thickBot="1">
      <c r="A298" s="605" t="s">
        <v>29</v>
      </c>
      <c r="B298" s="605"/>
      <c r="C298" s="605"/>
      <c r="D298" s="229">
        <f>D297</f>
        <v>0</v>
      </c>
      <c r="E298" s="229">
        <f aca="true" t="shared" si="89" ref="E298:M298">E297</f>
        <v>0</v>
      </c>
      <c r="F298" s="229">
        <f>F297</f>
        <v>0</v>
      </c>
      <c r="G298" s="229">
        <f t="shared" si="89"/>
        <v>0</v>
      </c>
      <c r="H298" s="229">
        <f t="shared" si="89"/>
        <v>0</v>
      </c>
      <c r="I298" s="229">
        <f>I297</f>
        <v>0</v>
      </c>
      <c r="J298" s="229">
        <f t="shared" si="89"/>
        <v>0</v>
      </c>
      <c r="K298" s="229">
        <f t="shared" si="89"/>
        <v>0</v>
      </c>
      <c r="L298" s="229">
        <f t="shared" si="89"/>
        <v>0</v>
      </c>
      <c r="M298" s="229">
        <f t="shared" si="89"/>
        <v>0</v>
      </c>
      <c r="N298" s="229">
        <f>N297</f>
        <v>0</v>
      </c>
      <c r="O298" s="229">
        <f>O297</f>
        <v>0</v>
      </c>
    </row>
    <row r="299" spans="1:15" ht="15.75" customHeight="1" thickBot="1">
      <c r="A299" s="654" t="s">
        <v>36</v>
      </c>
      <c r="B299" s="654"/>
      <c r="C299" s="654"/>
      <c r="D299" s="571">
        <f>D294+D298</f>
        <v>23</v>
      </c>
      <c r="E299" s="571">
        <f aca="true" t="shared" si="90" ref="E299:N299">E294+E298</f>
        <v>15</v>
      </c>
      <c r="F299" s="571">
        <f>F294+F298</f>
        <v>38</v>
      </c>
      <c r="G299" s="571">
        <f t="shared" si="90"/>
        <v>25</v>
      </c>
      <c r="H299" s="571">
        <f t="shared" si="90"/>
        <v>12</v>
      </c>
      <c r="I299" s="571">
        <f>I294+I298</f>
        <v>37</v>
      </c>
      <c r="J299" s="571">
        <f t="shared" si="90"/>
        <v>222</v>
      </c>
      <c r="K299" s="571">
        <f t="shared" si="90"/>
        <v>131</v>
      </c>
      <c r="L299" s="571">
        <f>L294+L298</f>
        <v>353</v>
      </c>
      <c r="M299" s="571">
        <f t="shared" si="90"/>
        <v>247</v>
      </c>
      <c r="N299" s="571">
        <f t="shared" si="90"/>
        <v>143</v>
      </c>
      <c r="O299" s="571">
        <f>O294+O298</f>
        <v>390</v>
      </c>
    </row>
    <row r="300" spans="1:15" ht="15.75" customHeight="1">
      <c r="A300" s="223"/>
      <c r="B300" s="223"/>
      <c r="C300" s="223"/>
      <c r="D300" s="223"/>
      <c r="E300" s="223"/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</row>
    <row r="301" spans="1:15" s="26" customFormat="1" ht="13.5" customHeight="1" thickBot="1">
      <c r="A301" s="170"/>
      <c r="B301" s="170"/>
      <c r="C301" s="17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</row>
    <row r="302" spans="1:15" ht="13.5" customHeight="1" thickBot="1">
      <c r="A302" s="634" t="s">
        <v>105</v>
      </c>
      <c r="B302" s="634"/>
      <c r="C302" s="634"/>
      <c r="D302" s="634"/>
      <c r="E302" s="634"/>
      <c r="F302" s="634"/>
      <c r="G302" s="586" t="s">
        <v>6</v>
      </c>
      <c r="H302" s="586"/>
      <c r="I302" s="586"/>
      <c r="J302" s="586"/>
      <c r="K302" s="586"/>
      <c r="L302" s="586"/>
      <c r="M302" s="586"/>
      <c r="N302" s="586"/>
      <c r="O302" s="586"/>
    </row>
    <row r="303" spans="1:15" ht="13.5" customHeight="1" thickBot="1">
      <c r="A303" s="577" t="s">
        <v>7</v>
      </c>
      <c r="B303" s="587" t="s">
        <v>38</v>
      </c>
      <c r="C303" s="577" t="s">
        <v>9</v>
      </c>
      <c r="D303" s="589" t="s">
        <v>10</v>
      </c>
      <c r="E303" s="589"/>
      <c r="F303" s="589"/>
      <c r="G303" s="589" t="s">
        <v>11</v>
      </c>
      <c r="H303" s="589"/>
      <c r="I303" s="589"/>
      <c r="J303" s="589" t="s">
        <v>12</v>
      </c>
      <c r="K303" s="589"/>
      <c r="L303" s="589"/>
      <c r="M303" s="589" t="s">
        <v>13</v>
      </c>
      <c r="N303" s="589"/>
      <c r="O303" s="589"/>
    </row>
    <row r="304" spans="1:15" ht="13.5" customHeight="1" thickBot="1">
      <c r="A304" s="577" t="s">
        <v>164</v>
      </c>
      <c r="B304" s="588"/>
      <c r="C304" s="128" t="s">
        <v>9</v>
      </c>
      <c r="D304" s="128" t="s">
        <v>15</v>
      </c>
      <c r="E304" s="128" t="s">
        <v>16</v>
      </c>
      <c r="F304" s="128" t="s">
        <v>17</v>
      </c>
      <c r="G304" s="128" t="s">
        <v>15</v>
      </c>
      <c r="H304" s="128" t="s">
        <v>16</v>
      </c>
      <c r="I304" s="128" t="s">
        <v>17</v>
      </c>
      <c r="J304" s="128" t="s">
        <v>15</v>
      </c>
      <c r="K304" s="128" t="s">
        <v>16</v>
      </c>
      <c r="L304" s="128" t="s">
        <v>17</v>
      </c>
      <c r="M304" s="128" t="s">
        <v>15</v>
      </c>
      <c r="N304" s="128" t="s">
        <v>16</v>
      </c>
      <c r="O304" s="128" t="s">
        <v>17</v>
      </c>
    </row>
    <row r="305" spans="1:15" ht="25.5" customHeight="1" thickBot="1">
      <c r="A305" s="92" t="s">
        <v>163</v>
      </c>
      <c r="B305" s="342" t="s">
        <v>122</v>
      </c>
      <c r="C305" s="281" t="s">
        <v>20</v>
      </c>
      <c r="D305" s="94">
        <v>0</v>
      </c>
      <c r="E305" s="87">
        <v>0</v>
      </c>
      <c r="F305" s="73">
        <f>SUM(D305:E305)</f>
        <v>0</v>
      </c>
      <c r="G305" s="339">
        <v>0</v>
      </c>
      <c r="H305" s="340">
        <v>0</v>
      </c>
      <c r="I305" s="341">
        <f>SUM(G305:H305)</f>
        <v>0</v>
      </c>
      <c r="J305" s="94">
        <v>5</v>
      </c>
      <c r="K305" s="87">
        <v>14</v>
      </c>
      <c r="L305" s="73">
        <f>SUM(J305:K305)</f>
        <v>19</v>
      </c>
      <c r="M305" s="257">
        <f>SUM(G305,J305)</f>
        <v>5</v>
      </c>
      <c r="N305" s="217">
        <f>SUM(H305,K305)</f>
        <v>14</v>
      </c>
      <c r="O305" s="243">
        <f>SUM(M305:N305)</f>
        <v>19</v>
      </c>
    </row>
    <row r="306" spans="1:15" ht="13.5" customHeight="1" thickBot="1">
      <c r="A306" s="654" t="s">
        <v>36</v>
      </c>
      <c r="B306" s="654"/>
      <c r="C306" s="654"/>
      <c r="D306" s="229">
        <f>D305</f>
        <v>0</v>
      </c>
      <c r="E306" s="229">
        <f aca="true" t="shared" si="91" ref="E306:M306">E305</f>
        <v>0</v>
      </c>
      <c r="F306" s="229">
        <f t="shared" si="91"/>
        <v>0</v>
      </c>
      <c r="G306" s="229">
        <f t="shared" si="91"/>
        <v>0</v>
      </c>
      <c r="H306" s="229">
        <f t="shared" si="91"/>
        <v>0</v>
      </c>
      <c r="I306" s="229">
        <f>I305</f>
        <v>0</v>
      </c>
      <c r="J306" s="229">
        <f t="shared" si="91"/>
        <v>5</v>
      </c>
      <c r="K306" s="229">
        <f t="shared" si="91"/>
        <v>14</v>
      </c>
      <c r="L306" s="229">
        <f t="shared" si="91"/>
        <v>19</v>
      </c>
      <c r="M306" s="229">
        <f t="shared" si="91"/>
        <v>5</v>
      </c>
      <c r="N306" s="229">
        <f>N305</f>
        <v>14</v>
      </c>
      <c r="O306" s="229">
        <f>O305</f>
        <v>19</v>
      </c>
    </row>
    <row r="307" spans="1:15" ht="12.75" customHeight="1">
      <c r="A307" s="170"/>
      <c r="B307" s="170"/>
      <c r="C307" s="17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</row>
    <row r="308" spans="1:15" ht="13.5" customHeight="1" thickBot="1">
      <c r="A308" s="170"/>
      <c r="B308" s="170"/>
      <c r="C308" s="17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</row>
    <row r="309" spans="1:15" ht="13.5" customHeight="1" thickBot="1">
      <c r="A309" s="634" t="s">
        <v>105</v>
      </c>
      <c r="B309" s="634"/>
      <c r="C309" s="634"/>
      <c r="D309" s="634"/>
      <c r="E309" s="634"/>
      <c r="F309" s="634"/>
      <c r="G309" s="586" t="s">
        <v>6</v>
      </c>
      <c r="H309" s="586"/>
      <c r="I309" s="586"/>
      <c r="J309" s="586"/>
      <c r="K309" s="586"/>
      <c r="L309" s="586"/>
      <c r="M309" s="586"/>
      <c r="N309" s="586"/>
      <c r="O309" s="586"/>
    </row>
    <row r="310" spans="1:15" ht="13.5" customHeight="1" thickBot="1">
      <c r="A310" s="577" t="s">
        <v>7</v>
      </c>
      <c r="B310" s="587" t="s">
        <v>38</v>
      </c>
      <c r="C310" s="577" t="s">
        <v>9</v>
      </c>
      <c r="D310" s="589" t="s">
        <v>10</v>
      </c>
      <c r="E310" s="589"/>
      <c r="F310" s="589"/>
      <c r="G310" s="589" t="s">
        <v>11</v>
      </c>
      <c r="H310" s="589"/>
      <c r="I310" s="589"/>
      <c r="J310" s="589" t="s">
        <v>12</v>
      </c>
      <c r="K310" s="589"/>
      <c r="L310" s="589"/>
      <c r="M310" s="589" t="s">
        <v>13</v>
      </c>
      <c r="N310" s="589"/>
      <c r="O310" s="589"/>
    </row>
    <row r="311" spans="1:15" ht="13.5" customHeight="1" thickBot="1">
      <c r="A311" s="577" t="s">
        <v>30</v>
      </c>
      <c r="B311" s="588"/>
      <c r="C311" s="128" t="s">
        <v>9</v>
      </c>
      <c r="D311" s="128" t="s">
        <v>15</v>
      </c>
      <c r="E311" s="128" t="s">
        <v>16</v>
      </c>
      <c r="F311" s="128" t="s">
        <v>17</v>
      </c>
      <c r="G311" s="128" t="s">
        <v>15</v>
      </c>
      <c r="H311" s="128" t="s">
        <v>16</v>
      </c>
      <c r="I311" s="128" t="s">
        <v>17</v>
      </c>
      <c r="J311" s="128" t="s">
        <v>15</v>
      </c>
      <c r="K311" s="128" t="s">
        <v>16</v>
      </c>
      <c r="L311" s="128" t="s">
        <v>17</v>
      </c>
      <c r="M311" s="128" t="s">
        <v>15</v>
      </c>
      <c r="N311" s="128" t="s">
        <v>16</v>
      </c>
      <c r="O311" s="128" t="s">
        <v>17</v>
      </c>
    </row>
    <row r="312" spans="1:15" ht="24" customHeight="1">
      <c r="A312" s="343" t="s">
        <v>120</v>
      </c>
      <c r="B312" s="293" t="s">
        <v>113</v>
      </c>
      <c r="C312" s="344" t="s">
        <v>90</v>
      </c>
      <c r="D312" s="98">
        <v>0</v>
      </c>
      <c r="E312" s="101">
        <v>0</v>
      </c>
      <c r="F312" s="100">
        <f>SUM(D312:E312)</f>
        <v>0</v>
      </c>
      <c r="G312" s="98">
        <v>0</v>
      </c>
      <c r="H312" s="101">
        <v>0</v>
      </c>
      <c r="I312" s="137">
        <f>SUM(G312:H312)</f>
        <v>0</v>
      </c>
      <c r="J312" s="98">
        <v>0</v>
      </c>
      <c r="K312" s="101">
        <v>0</v>
      </c>
      <c r="L312" s="100">
        <f>SUM(J312,K312)</f>
        <v>0</v>
      </c>
      <c r="M312" s="273">
        <f>SUM(G312,J312)</f>
        <v>0</v>
      </c>
      <c r="N312" s="208">
        <f>SUM(H312,K312)</f>
        <v>0</v>
      </c>
      <c r="O312" s="137">
        <f>SUM(M312:N312)</f>
        <v>0</v>
      </c>
    </row>
    <row r="313" spans="1:15" ht="24.75" customHeight="1" thickBot="1">
      <c r="A313" s="345" t="s">
        <v>201</v>
      </c>
      <c r="B313" s="346" t="s">
        <v>113</v>
      </c>
      <c r="C313" s="347" t="s">
        <v>90</v>
      </c>
      <c r="D313" s="348">
        <v>0</v>
      </c>
      <c r="E313" s="349">
        <v>0</v>
      </c>
      <c r="F313" s="312">
        <f>SUM(D313:E313)</f>
        <v>0</v>
      </c>
      <c r="G313" s="348">
        <v>0</v>
      </c>
      <c r="H313" s="349">
        <v>0</v>
      </c>
      <c r="I313" s="70">
        <f>SUM(G313:H313)</f>
        <v>0</v>
      </c>
      <c r="J313" s="348">
        <v>0</v>
      </c>
      <c r="K313" s="349">
        <v>0</v>
      </c>
      <c r="L313" s="312">
        <f>SUM(J313,K313)</f>
        <v>0</v>
      </c>
      <c r="M313" s="257">
        <f>SUM(G313,J313)</f>
        <v>0</v>
      </c>
      <c r="N313" s="217">
        <f>SUM(H313,K313)</f>
        <v>0</v>
      </c>
      <c r="O313" s="70">
        <f>SUM(M313:N313)</f>
        <v>0</v>
      </c>
    </row>
    <row r="314" spans="1:15" ht="13.5" customHeight="1" thickBot="1">
      <c r="A314" s="605" t="s">
        <v>126</v>
      </c>
      <c r="B314" s="605"/>
      <c r="C314" s="605"/>
      <c r="D314" s="229">
        <f>SUM(D312:D313)</f>
        <v>0</v>
      </c>
      <c r="E314" s="229">
        <f aca="true" t="shared" si="92" ref="E314:N314">SUM(E312:E313)</f>
        <v>0</v>
      </c>
      <c r="F314" s="229">
        <f>SUM(F312:F313)</f>
        <v>0</v>
      </c>
      <c r="G314" s="229">
        <f t="shared" si="92"/>
        <v>0</v>
      </c>
      <c r="H314" s="229">
        <f>SUM(H312:H313)</f>
        <v>0</v>
      </c>
      <c r="I314" s="229">
        <f>SUM(I312:I313)</f>
        <v>0</v>
      </c>
      <c r="J314" s="229">
        <f t="shared" si="92"/>
        <v>0</v>
      </c>
      <c r="K314" s="229">
        <f t="shared" si="92"/>
        <v>0</v>
      </c>
      <c r="L314" s="229">
        <f t="shared" si="92"/>
        <v>0</v>
      </c>
      <c r="M314" s="229">
        <f t="shared" si="92"/>
        <v>0</v>
      </c>
      <c r="N314" s="229">
        <f t="shared" si="92"/>
        <v>0</v>
      </c>
      <c r="O314" s="229">
        <f>SUM(O312:O313)</f>
        <v>0</v>
      </c>
    </row>
    <row r="315" spans="1:15" s="26" customFormat="1" ht="13.5" customHeight="1" thickBot="1">
      <c r="A315" s="80"/>
      <c r="B315" s="80"/>
      <c r="C315" s="80"/>
      <c r="D315" s="230"/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30"/>
    </row>
    <row r="316" spans="1:15" ht="13.5" customHeight="1" thickBot="1">
      <c r="A316" s="577" t="s">
        <v>35</v>
      </c>
      <c r="B316" s="573" t="s">
        <v>38</v>
      </c>
      <c r="C316" s="128" t="s">
        <v>9</v>
      </c>
      <c r="D316" s="128" t="s">
        <v>15</v>
      </c>
      <c r="E316" s="128" t="s">
        <v>16</v>
      </c>
      <c r="F316" s="128" t="s">
        <v>17</v>
      </c>
      <c r="G316" s="128" t="s">
        <v>15</v>
      </c>
      <c r="H316" s="128" t="s">
        <v>16</v>
      </c>
      <c r="I316" s="128" t="s">
        <v>17</v>
      </c>
      <c r="J316" s="128" t="s">
        <v>15</v>
      </c>
      <c r="K316" s="128" t="s">
        <v>16</v>
      </c>
      <c r="L316" s="128" t="s">
        <v>17</v>
      </c>
      <c r="M316" s="128" t="s">
        <v>15</v>
      </c>
      <c r="N316" s="128" t="s">
        <v>16</v>
      </c>
      <c r="O316" s="128" t="s">
        <v>17</v>
      </c>
    </row>
    <row r="317" spans="1:15" ht="24.75" customHeight="1" thickBot="1">
      <c r="A317" s="83" t="s">
        <v>112</v>
      </c>
      <c r="B317" s="350" t="s">
        <v>113</v>
      </c>
      <c r="C317" s="85" t="s">
        <v>69</v>
      </c>
      <c r="D317" s="68">
        <v>0</v>
      </c>
      <c r="E317" s="69">
        <v>0</v>
      </c>
      <c r="F317" s="70">
        <f>SUM(D317:E317)</f>
        <v>0</v>
      </c>
      <c r="G317" s="351">
        <v>0</v>
      </c>
      <c r="H317" s="352">
        <v>0</v>
      </c>
      <c r="I317" s="253">
        <f>SUM(G317:H317)</f>
        <v>0</v>
      </c>
      <c r="J317" s="68">
        <v>0</v>
      </c>
      <c r="K317" s="69">
        <v>0</v>
      </c>
      <c r="L317" s="70">
        <f>SUM(J317,K317)</f>
        <v>0</v>
      </c>
      <c r="M317" s="336">
        <f>SUM(G317,J317)</f>
        <v>0</v>
      </c>
      <c r="N317" s="72">
        <f>SUM(H317,K317)</f>
        <v>0</v>
      </c>
      <c r="O317" s="243">
        <f>SUM(M317:N317)</f>
        <v>0</v>
      </c>
    </row>
    <row r="318" spans="1:15" ht="13.5" customHeight="1" thickBot="1">
      <c r="A318" s="605" t="s">
        <v>29</v>
      </c>
      <c r="B318" s="605"/>
      <c r="C318" s="605"/>
      <c r="D318" s="229">
        <f>SUM(D317:D317)</f>
        <v>0</v>
      </c>
      <c r="E318" s="229">
        <f aca="true" t="shared" si="93" ref="E318:N318">SUM(E317:E317)</f>
        <v>0</v>
      </c>
      <c r="F318" s="229">
        <f t="shared" si="93"/>
        <v>0</v>
      </c>
      <c r="G318" s="229">
        <f t="shared" si="93"/>
        <v>0</v>
      </c>
      <c r="H318" s="229">
        <f t="shared" si="93"/>
        <v>0</v>
      </c>
      <c r="I318" s="229">
        <f>SUM(I317:I317)</f>
        <v>0</v>
      </c>
      <c r="J318" s="229">
        <f t="shared" si="93"/>
        <v>0</v>
      </c>
      <c r="K318" s="229">
        <f t="shared" si="93"/>
        <v>0</v>
      </c>
      <c r="L318" s="229">
        <f>SUM(L317:L317)</f>
        <v>0</v>
      </c>
      <c r="M318" s="229">
        <f t="shared" si="93"/>
        <v>0</v>
      </c>
      <c r="N318" s="229">
        <f t="shared" si="93"/>
        <v>0</v>
      </c>
      <c r="O318" s="229">
        <f>SUM(O317:O317)</f>
        <v>0</v>
      </c>
    </row>
    <row r="319" spans="1:15" ht="13.5" customHeight="1" thickBot="1">
      <c r="A319" s="654" t="s">
        <v>36</v>
      </c>
      <c r="B319" s="654"/>
      <c r="C319" s="654"/>
      <c r="D319" s="229">
        <f>SUM(D314,D318)</f>
        <v>0</v>
      </c>
      <c r="E319" s="229">
        <f aca="true" t="shared" si="94" ref="E319:N319">SUM(E314,E318)</f>
        <v>0</v>
      </c>
      <c r="F319" s="229">
        <f>SUM(F314,F318)</f>
        <v>0</v>
      </c>
      <c r="G319" s="229">
        <f t="shared" si="94"/>
        <v>0</v>
      </c>
      <c r="H319" s="229">
        <f t="shared" si="94"/>
        <v>0</v>
      </c>
      <c r="I319" s="229">
        <f t="shared" si="94"/>
        <v>0</v>
      </c>
      <c r="J319" s="229">
        <f t="shared" si="94"/>
        <v>0</v>
      </c>
      <c r="K319" s="229">
        <f t="shared" si="94"/>
        <v>0</v>
      </c>
      <c r="L319" s="229">
        <f t="shared" si="94"/>
        <v>0</v>
      </c>
      <c r="M319" s="229">
        <f t="shared" si="94"/>
        <v>0</v>
      </c>
      <c r="N319" s="229">
        <f t="shared" si="94"/>
        <v>0</v>
      </c>
      <c r="O319" s="229">
        <f>SUM(O314,O318)</f>
        <v>0</v>
      </c>
    </row>
    <row r="320" spans="1:15" ht="13.5" customHeight="1" thickBot="1">
      <c r="A320" s="223"/>
      <c r="B320" s="223"/>
      <c r="C320" s="223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30"/>
    </row>
    <row r="321" spans="1:15" ht="13.5" customHeight="1" thickBot="1">
      <c r="A321" s="634" t="s">
        <v>105</v>
      </c>
      <c r="B321" s="634"/>
      <c r="C321" s="634"/>
      <c r="D321" s="634"/>
      <c r="E321" s="634"/>
      <c r="F321" s="634"/>
      <c r="G321" s="586" t="s">
        <v>6</v>
      </c>
      <c r="H321" s="586"/>
      <c r="I321" s="586"/>
      <c r="J321" s="586"/>
      <c r="K321" s="586"/>
      <c r="L321" s="586"/>
      <c r="M321" s="586"/>
      <c r="N321" s="586"/>
      <c r="O321" s="586"/>
    </row>
    <row r="322" spans="1:15" ht="13.5" customHeight="1" thickBot="1">
      <c r="A322" s="577" t="s">
        <v>7</v>
      </c>
      <c r="B322" s="587" t="s">
        <v>38</v>
      </c>
      <c r="C322" s="576" t="s">
        <v>9</v>
      </c>
      <c r="D322" s="589" t="s">
        <v>10</v>
      </c>
      <c r="E322" s="589"/>
      <c r="F322" s="589"/>
      <c r="G322" s="589" t="s">
        <v>11</v>
      </c>
      <c r="H322" s="589"/>
      <c r="I322" s="589"/>
      <c r="J322" s="589" t="s">
        <v>12</v>
      </c>
      <c r="K322" s="589"/>
      <c r="L322" s="589"/>
      <c r="M322" s="589" t="s">
        <v>13</v>
      </c>
      <c r="N322" s="589"/>
      <c r="O322" s="589"/>
    </row>
    <row r="323" spans="1:15" ht="13.5" customHeight="1" thickBot="1">
      <c r="A323" s="353" t="s">
        <v>30</v>
      </c>
      <c r="B323" s="588"/>
      <c r="C323" s="128" t="s">
        <v>9</v>
      </c>
      <c r="D323" s="89" t="s">
        <v>15</v>
      </c>
      <c r="E323" s="90" t="s">
        <v>16</v>
      </c>
      <c r="F323" s="91" t="s">
        <v>17</v>
      </c>
      <c r="G323" s="89" t="s">
        <v>15</v>
      </c>
      <c r="H323" s="91" t="s">
        <v>16</v>
      </c>
      <c r="I323" s="127" t="s">
        <v>17</v>
      </c>
      <c r="J323" s="89" t="s">
        <v>15</v>
      </c>
      <c r="K323" s="90" t="s">
        <v>16</v>
      </c>
      <c r="L323" s="91" t="s">
        <v>17</v>
      </c>
      <c r="M323" s="292" t="s">
        <v>15</v>
      </c>
      <c r="N323" s="90" t="s">
        <v>16</v>
      </c>
      <c r="O323" s="91" t="s">
        <v>17</v>
      </c>
    </row>
    <row r="324" spans="1:15" ht="13.5" customHeight="1" thickBot="1">
      <c r="A324" s="92" t="s">
        <v>56</v>
      </c>
      <c r="B324" s="93" t="s">
        <v>149</v>
      </c>
      <c r="C324" s="347" t="s">
        <v>145</v>
      </c>
      <c r="D324" s="68">
        <v>0</v>
      </c>
      <c r="E324" s="69">
        <v>0</v>
      </c>
      <c r="F324" s="70">
        <f>SUM(D324:E324)</f>
        <v>0</v>
      </c>
      <c r="G324" s="348">
        <v>0</v>
      </c>
      <c r="H324" s="349">
        <v>0</v>
      </c>
      <c r="I324" s="312">
        <f>SUM(G324:H324)</f>
        <v>0</v>
      </c>
      <c r="J324" s="68">
        <v>1</v>
      </c>
      <c r="K324" s="69">
        <v>3</v>
      </c>
      <c r="L324" s="70">
        <f>SUM(J324:K324)</f>
        <v>4</v>
      </c>
      <c r="M324" s="68">
        <f>SUM(G324,J324)</f>
        <v>1</v>
      </c>
      <c r="N324" s="69">
        <f>SUM(H324,K324)</f>
        <v>3</v>
      </c>
      <c r="O324" s="70">
        <f>SUM(M324:N324)</f>
        <v>4</v>
      </c>
    </row>
    <row r="325" spans="1:15" ht="13.5" customHeight="1" thickBot="1">
      <c r="A325" s="605" t="s">
        <v>125</v>
      </c>
      <c r="B325" s="605"/>
      <c r="C325" s="605"/>
      <c r="D325" s="354">
        <f aca="true" t="shared" si="95" ref="D325:O325">SUM(D324:D324)</f>
        <v>0</v>
      </c>
      <c r="E325" s="354">
        <f t="shared" si="95"/>
        <v>0</v>
      </c>
      <c r="F325" s="354">
        <f t="shared" si="95"/>
        <v>0</v>
      </c>
      <c r="G325" s="354">
        <f t="shared" si="95"/>
        <v>0</v>
      </c>
      <c r="H325" s="354">
        <f t="shared" si="95"/>
        <v>0</v>
      </c>
      <c r="I325" s="354">
        <f t="shared" si="95"/>
        <v>0</v>
      </c>
      <c r="J325" s="354">
        <f t="shared" si="95"/>
        <v>1</v>
      </c>
      <c r="K325" s="354">
        <f t="shared" si="95"/>
        <v>3</v>
      </c>
      <c r="L325" s="354">
        <f t="shared" si="95"/>
        <v>4</v>
      </c>
      <c r="M325" s="354">
        <f>SUM(M324:M324)</f>
        <v>1</v>
      </c>
      <c r="N325" s="354">
        <f t="shared" si="95"/>
        <v>3</v>
      </c>
      <c r="O325" s="354">
        <f t="shared" si="95"/>
        <v>4</v>
      </c>
    </row>
    <row r="326" spans="1:15" ht="12.75" customHeight="1" thickBot="1">
      <c r="A326" s="224"/>
      <c r="B326" s="225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5"/>
      <c r="N326" s="225"/>
      <c r="O326" s="225"/>
    </row>
    <row r="327" spans="1:15" ht="13.5" customHeight="1" thickBot="1">
      <c r="A327" s="577" t="s">
        <v>35</v>
      </c>
      <c r="B327" s="573" t="s">
        <v>38</v>
      </c>
      <c r="C327" s="183" t="s">
        <v>9</v>
      </c>
      <c r="D327" s="128" t="s">
        <v>15</v>
      </c>
      <c r="E327" s="128" t="s">
        <v>16</v>
      </c>
      <c r="F327" s="128" t="s">
        <v>17</v>
      </c>
      <c r="G327" s="128" t="s">
        <v>15</v>
      </c>
      <c r="H327" s="128" t="s">
        <v>16</v>
      </c>
      <c r="I327" s="128" t="s">
        <v>17</v>
      </c>
      <c r="J327" s="128" t="s">
        <v>15</v>
      </c>
      <c r="K327" s="128" t="s">
        <v>16</v>
      </c>
      <c r="L327" s="128" t="s">
        <v>17</v>
      </c>
      <c r="M327" s="128" t="s">
        <v>15</v>
      </c>
      <c r="N327" s="128" t="s">
        <v>16</v>
      </c>
      <c r="O327" s="128" t="s">
        <v>17</v>
      </c>
    </row>
    <row r="328" spans="1:15" ht="13.5" customHeight="1" thickBot="1">
      <c r="A328" s="83" t="s">
        <v>56</v>
      </c>
      <c r="B328" s="93" t="s">
        <v>149</v>
      </c>
      <c r="C328" s="355" t="s">
        <v>145</v>
      </c>
      <c r="D328" s="77">
        <v>0</v>
      </c>
      <c r="E328" s="156">
        <v>0</v>
      </c>
      <c r="F328" s="79">
        <f>SUM(D328:E328)</f>
        <v>0</v>
      </c>
      <c r="G328" s="201">
        <v>0</v>
      </c>
      <c r="H328" s="204">
        <v>0</v>
      </c>
      <c r="I328" s="330">
        <f>SUM(G328:H328)</f>
        <v>0</v>
      </c>
      <c r="J328" s="77">
        <v>8</v>
      </c>
      <c r="K328" s="156">
        <v>6</v>
      </c>
      <c r="L328" s="79">
        <f>SUM(J328,K328)</f>
        <v>14</v>
      </c>
      <c r="M328" s="77">
        <f>SUM(G328,J328)</f>
        <v>8</v>
      </c>
      <c r="N328" s="156">
        <f>SUM(H328,K328)</f>
        <v>6</v>
      </c>
      <c r="O328" s="79">
        <f>SUM(M328:N328)</f>
        <v>14</v>
      </c>
    </row>
    <row r="329" spans="1:15" ht="12" customHeight="1" thickBot="1">
      <c r="A329" s="605" t="s">
        <v>29</v>
      </c>
      <c r="B329" s="605"/>
      <c r="C329" s="605"/>
      <c r="D329" s="354">
        <f>SUM(D328)</f>
        <v>0</v>
      </c>
      <c r="E329" s="354">
        <f aca="true" t="shared" si="96" ref="E329:O329">SUM(E328)</f>
        <v>0</v>
      </c>
      <c r="F329" s="354">
        <f>SUM(F328)</f>
        <v>0</v>
      </c>
      <c r="G329" s="354">
        <f t="shared" si="96"/>
        <v>0</v>
      </c>
      <c r="H329" s="354">
        <f t="shared" si="96"/>
        <v>0</v>
      </c>
      <c r="I329" s="354">
        <f t="shared" si="96"/>
        <v>0</v>
      </c>
      <c r="J329" s="354">
        <f t="shared" si="96"/>
        <v>8</v>
      </c>
      <c r="K329" s="354">
        <f t="shared" si="96"/>
        <v>6</v>
      </c>
      <c r="L329" s="354">
        <f t="shared" si="96"/>
        <v>14</v>
      </c>
      <c r="M329" s="354">
        <f t="shared" si="96"/>
        <v>8</v>
      </c>
      <c r="N329" s="354">
        <f t="shared" si="96"/>
        <v>6</v>
      </c>
      <c r="O329" s="354">
        <f t="shared" si="96"/>
        <v>14</v>
      </c>
    </row>
    <row r="330" spans="1:15" ht="13.5" customHeight="1" thickBot="1">
      <c r="A330" s="654" t="s">
        <v>36</v>
      </c>
      <c r="B330" s="654"/>
      <c r="C330" s="654"/>
      <c r="D330" s="229">
        <f aca="true" t="shared" si="97" ref="D330:O330">SUM(D325,D329)</f>
        <v>0</v>
      </c>
      <c r="E330" s="229">
        <f t="shared" si="97"/>
        <v>0</v>
      </c>
      <c r="F330" s="229">
        <f t="shared" si="97"/>
        <v>0</v>
      </c>
      <c r="G330" s="229">
        <f t="shared" si="97"/>
        <v>0</v>
      </c>
      <c r="H330" s="229">
        <f t="shared" si="97"/>
        <v>0</v>
      </c>
      <c r="I330" s="229">
        <f>SUM(I325,I329)</f>
        <v>0</v>
      </c>
      <c r="J330" s="229">
        <f t="shared" si="97"/>
        <v>9</v>
      </c>
      <c r="K330" s="229">
        <f t="shared" si="97"/>
        <v>9</v>
      </c>
      <c r="L330" s="229">
        <f t="shared" si="97"/>
        <v>18</v>
      </c>
      <c r="M330" s="229">
        <f t="shared" si="97"/>
        <v>9</v>
      </c>
      <c r="N330" s="229">
        <f t="shared" si="97"/>
        <v>9</v>
      </c>
      <c r="O330" s="229">
        <f t="shared" si="97"/>
        <v>18</v>
      </c>
    </row>
    <row r="331" spans="1:15" ht="12.75" customHeight="1">
      <c r="A331" s="223"/>
      <c r="B331" s="223"/>
      <c r="C331" s="223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</row>
    <row r="332" spans="1:15" ht="12.75" customHeight="1" thickBot="1">
      <c r="A332" s="223"/>
      <c r="B332" s="223"/>
      <c r="C332" s="223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</row>
    <row r="333" spans="1:15" ht="13.5" customHeight="1" thickBot="1">
      <c r="A333" s="644" t="s">
        <v>105</v>
      </c>
      <c r="B333" s="645"/>
      <c r="C333" s="645"/>
      <c r="D333" s="645"/>
      <c r="E333" s="645"/>
      <c r="F333" s="646"/>
      <c r="G333" s="651" t="s">
        <v>6</v>
      </c>
      <c r="H333" s="652"/>
      <c r="I333" s="652"/>
      <c r="J333" s="652"/>
      <c r="K333" s="652"/>
      <c r="L333" s="652"/>
      <c r="M333" s="652"/>
      <c r="N333" s="652"/>
      <c r="O333" s="653"/>
    </row>
    <row r="334" spans="1:20" s="49" customFormat="1" ht="13.5" customHeight="1" thickBot="1">
      <c r="A334" s="577" t="s">
        <v>7</v>
      </c>
      <c r="B334" s="587" t="s">
        <v>38</v>
      </c>
      <c r="C334" s="590" t="s">
        <v>9</v>
      </c>
      <c r="D334" s="656" t="s">
        <v>10</v>
      </c>
      <c r="E334" s="657"/>
      <c r="F334" s="658"/>
      <c r="G334" s="656" t="s">
        <v>11</v>
      </c>
      <c r="H334" s="657"/>
      <c r="I334" s="658"/>
      <c r="J334" s="656" t="s">
        <v>12</v>
      </c>
      <c r="K334" s="657"/>
      <c r="L334" s="658"/>
      <c r="M334" s="656" t="s">
        <v>13</v>
      </c>
      <c r="N334" s="657"/>
      <c r="O334" s="658"/>
      <c r="P334" s="48"/>
      <c r="Q334" s="48"/>
      <c r="R334" s="48"/>
      <c r="S334" s="48"/>
      <c r="T334" s="48"/>
    </row>
    <row r="335" spans="1:15" ht="13.5" customHeight="1" thickBot="1">
      <c r="A335" s="577" t="s">
        <v>33</v>
      </c>
      <c r="B335" s="588"/>
      <c r="C335" s="601"/>
      <c r="D335" s="128" t="s">
        <v>15</v>
      </c>
      <c r="E335" s="128" t="s">
        <v>16</v>
      </c>
      <c r="F335" s="128" t="s">
        <v>17</v>
      </c>
      <c r="G335" s="128" t="s">
        <v>15</v>
      </c>
      <c r="H335" s="128" t="s">
        <v>16</v>
      </c>
      <c r="I335" s="128" t="s">
        <v>17</v>
      </c>
      <c r="J335" s="128" t="s">
        <v>15</v>
      </c>
      <c r="K335" s="128" t="s">
        <v>16</v>
      </c>
      <c r="L335" s="128" t="s">
        <v>17</v>
      </c>
      <c r="M335" s="127" t="s">
        <v>15</v>
      </c>
      <c r="N335" s="128" t="s">
        <v>16</v>
      </c>
      <c r="O335" s="128" t="s">
        <v>17</v>
      </c>
    </row>
    <row r="336" spans="1:15" ht="13.5" customHeight="1" thickBot="1">
      <c r="A336" s="83" t="s">
        <v>202</v>
      </c>
      <c r="B336" s="84" t="s">
        <v>119</v>
      </c>
      <c r="C336" s="333" t="s">
        <v>90</v>
      </c>
      <c r="D336" s="68">
        <v>0</v>
      </c>
      <c r="E336" s="69">
        <v>0</v>
      </c>
      <c r="F336" s="70">
        <f>SUM(D336:E336)</f>
        <v>0</v>
      </c>
      <c r="G336" s="68">
        <v>0</v>
      </c>
      <c r="H336" s="69">
        <v>0</v>
      </c>
      <c r="I336" s="70">
        <f>SUM(G336,H336)</f>
        <v>0</v>
      </c>
      <c r="J336" s="68">
        <v>0</v>
      </c>
      <c r="K336" s="69">
        <v>0</v>
      </c>
      <c r="L336" s="70">
        <f>SUM(J336:K336)</f>
        <v>0</v>
      </c>
      <c r="M336" s="257">
        <f>G336+J336</f>
        <v>0</v>
      </c>
      <c r="N336" s="217">
        <f>H336+K336</f>
        <v>0</v>
      </c>
      <c r="O336" s="70">
        <f>SUM(M336:N336)</f>
        <v>0</v>
      </c>
    </row>
    <row r="337" spans="1:15" ht="13.5" customHeight="1" thickBot="1">
      <c r="A337" s="654" t="s">
        <v>36</v>
      </c>
      <c r="B337" s="654"/>
      <c r="C337" s="654"/>
      <c r="D337" s="229">
        <f>D336</f>
        <v>0</v>
      </c>
      <c r="E337" s="229">
        <f aca="true" t="shared" si="98" ref="E337:N337">E336</f>
        <v>0</v>
      </c>
      <c r="F337" s="229">
        <f>F336</f>
        <v>0</v>
      </c>
      <c r="G337" s="229">
        <f t="shared" si="98"/>
        <v>0</v>
      </c>
      <c r="H337" s="229">
        <f t="shared" si="98"/>
        <v>0</v>
      </c>
      <c r="I337" s="229">
        <f t="shared" si="98"/>
        <v>0</v>
      </c>
      <c r="J337" s="229">
        <f t="shared" si="98"/>
        <v>0</v>
      </c>
      <c r="K337" s="229">
        <f t="shared" si="98"/>
        <v>0</v>
      </c>
      <c r="L337" s="229">
        <f t="shared" si="98"/>
        <v>0</v>
      </c>
      <c r="M337" s="229">
        <f t="shared" si="98"/>
        <v>0</v>
      </c>
      <c r="N337" s="229">
        <f t="shared" si="98"/>
        <v>0</v>
      </c>
      <c r="O337" s="229">
        <f>O336</f>
        <v>0</v>
      </c>
    </row>
    <row r="338" spans="1:15" ht="13.5" customHeight="1" thickBot="1">
      <c r="A338" s="170"/>
      <c r="B338" s="170"/>
      <c r="C338" s="170"/>
      <c r="D338" s="230"/>
      <c r="E338" s="230"/>
      <c r="F338" s="230"/>
      <c r="G338" s="230"/>
      <c r="H338" s="230"/>
      <c r="I338" s="230"/>
      <c r="J338" s="230"/>
      <c r="K338" s="230"/>
      <c r="L338" s="230"/>
      <c r="M338" s="230"/>
      <c r="N338" s="230"/>
      <c r="O338" s="230"/>
    </row>
    <row r="339" spans="1:15" ht="13.5" customHeight="1" thickBot="1">
      <c r="A339" s="634" t="s">
        <v>105</v>
      </c>
      <c r="B339" s="634"/>
      <c r="C339" s="634"/>
      <c r="D339" s="634"/>
      <c r="E339" s="634"/>
      <c r="F339" s="634"/>
      <c r="G339" s="586" t="s">
        <v>6</v>
      </c>
      <c r="H339" s="586"/>
      <c r="I339" s="586"/>
      <c r="J339" s="586"/>
      <c r="K339" s="586"/>
      <c r="L339" s="586"/>
      <c r="M339" s="586"/>
      <c r="N339" s="586"/>
      <c r="O339" s="586"/>
    </row>
    <row r="340" spans="1:15" ht="13.5" customHeight="1" thickBot="1">
      <c r="A340" s="577" t="s">
        <v>7</v>
      </c>
      <c r="B340" s="587" t="s">
        <v>38</v>
      </c>
      <c r="C340" s="590" t="s">
        <v>9</v>
      </c>
      <c r="D340" s="589" t="s">
        <v>10</v>
      </c>
      <c r="E340" s="589"/>
      <c r="F340" s="589"/>
      <c r="G340" s="589" t="s">
        <v>11</v>
      </c>
      <c r="H340" s="589"/>
      <c r="I340" s="589"/>
      <c r="J340" s="589" t="s">
        <v>12</v>
      </c>
      <c r="K340" s="589"/>
      <c r="L340" s="589"/>
      <c r="M340" s="589" t="s">
        <v>13</v>
      </c>
      <c r="N340" s="589"/>
      <c r="O340" s="589"/>
    </row>
    <row r="341" spans="1:15" ht="14.25" customHeight="1" thickBot="1">
      <c r="A341" s="577" t="s">
        <v>14</v>
      </c>
      <c r="B341" s="588"/>
      <c r="C341" s="601"/>
      <c r="D341" s="128" t="s">
        <v>15</v>
      </c>
      <c r="E341" s="128" t="s">
        <v>16</v>
      </c>
      <c r="F341" s="128" t="s">
        <v>17</v>
      </c>
      <c r="G341" s="128" t="s">
        <v>15</v>
      </c>
      <c r="H341" s="128" t="s">
        <v>16</v>
      </c>
      <c r="I341" s="128" t="s">
        <v>17</v>
      </c>
      <c r="J341" s="128" t="s">
        <v>15</v>
      </c>
      <c r="K341" s="128" t="s">
        <v>16</v>
      </c>
      <c r="L341" s="128" t="s">
        <v>17</v>
      </c>
      <c r="M341" s="128" t="s">
        <v>15</v>
      </c>
      <c r="N341" s="128" t="s">
        <v>16</v>
      </c>
      <c r="O341" s="128" t="s">
        <v>17</v>
      </c>
    </row>
    <row r="342" spans="1:15" ht="25.5" customHeight="1" thickBot="1">
      <c r="A342" s="356" t="s">
        <v>180</v>
      </c>
      <c r="B342" s="357" t="s">
        <v>220</v>
      </c>
      <c r="C342" s="491" t="s">
        <v>181</v>
      </c>
      <c r="D342" s="94">
        <v>0</v>
      </c>
      <c r="E342" s="87">
        <v>0</v>
      </c>
      <c r="F342" s="73">
        <f>SUM(D342:E342)</f>
        <v>0</v>
      </c>
      <c r="G342" s="339">
        <v>0</v>
      </c>
      <c r="H342" s="359">
        <v>0</v>
      </c>
      <c r="I342" s="341">
        <f>SUM(G342:H342)</f>
        <v>0</v>
      </c>
      <c r="J342" s="94">
        <v>24</v>
      </c>
      <c r="K342" s="87">
        <v>15</v>
      </c>
      <c r="L342" s="73">
        <f>SUM(J342:K342)</f>
        <v>39</v>
      </c>
      <c r="M342" s="257">
        <f>SUM(G342,J342)</f>
        <v>24</v>
      </c>
      <c r="N342" s="217">
        <f>SUM(H342,K342)</f>
        <v>15</v>
      </c>
      <c r="O342" s="243">
        <f>SUM(M342:N342)</f>
        <v>39</v>
      </c>
    </row>
    <row r="343" spans="1:15" ht="13.5" customHeight="1" thickBot="1">
      <c r="A343" s="654" t="s">
        <v>36</v>
      </c>
      <c r="B343" s="654"/>
      <c r="C343" s="654"/>
      <c r="D343" s="229">
        <f>SUM(D342)</f>
        <v>0</v>
      </c>
      <c r="E343" s="229">
        <f aca="true" t="shared" si="99" ref="E343:N343">SUM(E342)</f>
        <v>0</v>
      </c>
      <c r="F343" s="229">
        <f t="shared" si="99"/>
        <v>0</v>
      </c>
      <c r="G343" s="229">
        <f t="shared" si="99"/>
        <v>0</v>
      </c>
      <c r="H343" s="229">
        <f t="shared" si="99"/>
        <v>0</v>
      </c>
      <c r="I343" s="229">
        <f t="shared" si="99"/>
        <v>0</v>
      </c>
      <c r="J343" s="229">
        <f t="shared" si="99"/>
        <v>24</v>
      </c>
      <c r="K343" s="229">
        <f t="shared" si="99"/>
        <v>15</v>
      </c>
      <c r="L343" s="229">
        <f t="shared" si="99"/>
        <v>39</v>
      </c>
      <c r="M343" s="229">
        <f t="shared" si="99"/>
        <v>24</v>
      </c>
      <c r="N343" s="229">
        <f t="shared" si="99"/>
        <v>15</v>
      </c>
      <c r="O343" s="229">
        <f>SUM(O342)</f>
        <v>39</v>
      </c>
    </row>
    <row r="344" spans="1:15" ht="12.75" customHeight="1">
      <c r="A344" s="170"/>
      <c r="B344" s="170"/>
      <c r="C344" s="17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</row>
    <row r="345" spans="1:15" ht="13.5" customHeight="1" thickBot="1">
      <c r="A345" s="123"/>
      <c r="B345" s="123"/>
      <c r="C345" s="123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</row>
    <row r="346" spans="1:15" ht="13.5" customHeight="1" thickBot="1">
      <c r="A346" s="585" t="s">
        <v>123</v>
      </c>
      <c r="B346" s="585"/>
      <c r="C346" s="585"/>
      <c r="D346" s="71">
        <f aca="true" t="shared" si="100" ref="D346:O346">SUM(D66,D98,D133,D182,D201,D228,D242,D255,D271,D280,D299,D306,D319,D330,D337,D343)</f>
        <v>1718</v>
      </c>
      <c r="E346" s="71">
        <f t="shared" si="100"/>
        <v>1710</v>
      </c>
      <c r="F346" s="71">
        <f t="shared" si="100"/>
        <v>3428</v>
      </c>
      <c r="G346" s="71">
        <f t="shared" si="100"/>
        <v>1493</v>
      </c>
      <c r="H346" s="71">
        <f t="shared" si="100"/>
        <v>1464</v>
      </c>
      <c r="I346" s="71">
        <f t="shared" si="100"/>
        <v>2957</v>
      </c>
      <c r="J346" s="71">
        <f t="shared" si="100"/>
        <v>10855</v>
      </c>
      <c r="K346" s="71">
        <f t="shared" si="100"/>
        <v>10689</v>
      </c>
      <c r="L346" s="71">
        <f t="shared" si="100"/>
        <v>21544</v>
      </c>
      <c r="M346" s="71">
        <f t="shared" si="100"/>
        <v>12348</v>
      </c>
      <c r="N346" s="71">
        <f t="shared" si="100"/>
        <v>12153</v>
      </c>
      <c r="O346" s="71">
        <f t="shared" si="100"/>
        <v>24501</v>
      </c>
    </row>
    <row r="347" spans="1:15" ht="12.75" customHeight="1">
      <c r="A347" s="179"/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1:15" ht="12.75" customHeight="1">
      <c r="A348" s="179" t="s">
        <v>250</v>
      </c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1:15" ht="21" customHeight="1" thickBot="1">
      <c r="A349" s="655" t="s">
        <v>143</v>
      </c>
      <c r="B349" s="655"/>
      <c r="C349" s="655"/>
      <c r="D349" s="655"/>
      <c r="E349" s="655"/>
      <c r="F349" s="655"/>
      <c r="G349" s="655"/>
      <c r="H349" s="655"/>
      <c r="I349" s="655"/>
      <c r="J349" s="655"/>
      <c r="K349" s="655"/>
      <c r="L349" s="655"/>
      <c r="M349" s="655"/>
      <c r="N349" s="655"/>
      <c r="O349" s="655"/>
    </row>
    <row r="350" spans="1:15" ht="13.5" customHeight="1" thickBot="1">
      <c r="A350" s="634" t="s">
        <v>194</v>
      </c>
      <c r="B350" s="634"/>
      <c r="C350" s="634"/>
      <c r="D350" s="634"/>
      <c r="E350" s="634"/>
      <c r="F350" s="634"/>
      <c r="G350" s="586" t="s">
        <v>6</v>
      </c>
      <c r="H350" s="586"/>
      <c r="I350" s="586"/>
      <c r="J350" s="586"/>
      <c r="K350" s="586"/>
      <c r="L350" s="586"/>
      <c r="M350" s="586"/>
      <c r="N350" s="586"/>
      <c r="O350" s="586"/>
    </row>
    <row r="351" spans="1:15" ht="13.5" customHeight="1" thickBot="1">
      <c r="A351" s="577" t="s">
        <v>7</v>
      </c>
      <c r="B351" s="587" t="s">
        <v>38</v>
      </c>
      <c r="C351" s="590" t="s">
        <v>9</v>
      </c>
      <c r="D351" s="589" t="s">
        <v>10</v>
      </c>
      <c r="E351" s="589"/>
      <c r="F351" s="589"/>
      <c r="G351" s="589" t="s">
        <v>11</v>
      </c>
      <c r="H351" s="589"/>
      <c r="I351" s="589"/>
      <c r="J351" s="589" t="s">
        <v>12</v>
      </c>
      <c r="K351" s="589"/>
      <c r="L351" s="589"/>
      <c r="M351" s="589" t="s">
        <v>13</v>
      </c>
      <c r="N351" s="589"/>
      <c r="O351" s="589"/>
    </row>
    <row r="352" spans="1:15" ht="13.5" customHeight="1" thickBot="1">
      <c r="A352" s="577" t="s">
        <v>164</v>
      </c>
      <c r="B352" s="588"/>
      <c r="C352" s="591"/>
      <c r="D352" s="128" t="s">
        <v>15</v>
      </c>
      <c r="E352" s="128" t="s">
        <v>16</v>
      </c>
      <c r="F352" s="128" t="s">
        <v>17</v>
      </c>
      <c r="G352" s="128" t="s">
        <v>15</v>
      </c>
      <c r="H352" s="128" t="s">
        <v>16</v>
      </c>
      <c r="I352" s="128" t="s">
        <v>17</v>
      </c>
      <c r="J352" s="128" t="s">
        <v>15</v>
      </c>
      <c r="K352" s="128" t="s">
        <v>16</v>
      </c>
      <c r="L352" s="128" t="s">
        <v>17</v>
      </c>
      <c r="M352" s="127" t="s">
        <v>15</v>
      </c>
      <c r="N352" s="128" t="s">
        <v>16</v>
      </c>
      <c r="O352" s="128" t="s">
        <v>17</v>
      </c>
    </row>
    <row r="353" spans="1:15" ht="13.5" customHeight="1" thickBot="1">
      <c r="A353" s="138" t="s">
        <v>31</v>
      </c>
      <c r="B353" s="139" t="s">
        <v>19</v>
      </c>
      <c r="C353" s="131" t="s">
        <v>20</v>
      </c>
      <c r="D353" s="143">
        <v>13</v>
      </c>
      <c r="E353" s="144">
        <v>16</v>
      </c>
      <c r="F353" s="142">
        <f>SUM(D353:E353)</f>
        <v>29</v>
      </c>
      <c r="G353" s="143">
        <v>4</v>
      </c>
      <c r="H353" s="144">
        <v>10</v>
      </c>
      <c r="I353" s="142">
        <f>SUM(G353:H353)</f>
        <v>14</v>
      </c>
      <c r="J353" s="143">
        <v>5</v>
      </c>
      <c r="K353" s="144">
        <v>3</v>
      </c>
      <c r="L353" s="142">
        <f>SUM(J353:K353)</f>
        <v>8</v>
      </c>
      <c r="M353" s="218">
        <f>SUM(G353,J353)</f>
        <v>9</v>
      </c>
      <c r="N353" s="106">
        <f>SUM(H353,K353)</f>
        <v>13</v>
      </c>
      <c r="O353" s="142">
        <f>SUM(M353:N353)</f>
        <v>22</v>
      </c>
    </row>
    <row r="354" spans="1:15" ht="13.5" customHeight="1" thickBot="1">
      <c r="A354" s="585" t="s">
        <v>36</v>
      </c>
      <c r="B354" s="585"/>
      <c r="C354" s="585"/>
      <c r="D354" s="71">
        <f>SUM(D353)</f>
        <v>13</v>
      </c>
      <c r="E354" s="71">
        <f aca="true" t="shared" si="101" ref="E354:N354">SUM(E353)</f>
        <v>16</v>
      </c>
      <c r="F354" s="71">
        <f>SUM(F353)</f>
        <v>29</v>
      </c>
      <c r="G354" s="71">
        <f t="shared" si="101"/>
        <v>4</v>
      </c>
      <c r="H354" s="71">
        <f t="shared" si="101"/>
        <v>10</v>
      </c>
      <c r="I354" s="71">
        <f>SUM(I353)</f>
        <v>14</v>
      </c>
      <c r="J354" s="71">
        <f t="shared" si="101"/>
        <v>5</v>
      </c>
      <c r="K354" s="71">
        <f t="shared" si="101"/>
        <v>3</v>
      </c>
      <c r="L354" s="71">
        <f>SUM(L353)</f>
        <v>8</v>
      </c>
      <c r="M354" s="71">
        <f t="shared" si="101"/>
        <v>9</v>
      </c>
      <c r="N354" s="71">
        <f t="shared" si="101"/>
        <v>13</v>
      </c>
      <c r="O354" s="71">
        <f>SUM(O353)</f>
        <v>22</v>
      </c>
    </row>
    <row r="355" spans="1:15" ht="21" customHeight="1" thickBot="1">
      <c r="A355" s="581"/>
      <c r="B355" s="581"/>
      <c r="C355" s="581"/>
      <c r="D355" s="581"/>
      <c r="E355" s="581"/>
      <c r="F355" s="581"/>
      <c r="G355" s="581"/>
      <c r="H355" s="581"/>
      <c r="I355" s="581"/>
      <c r="J355" s="581"/>
      <c r="K355" s="581"/>
      <c r="L355" s="581"/>
      <c r="M355" s="581"/>
      <c r="N355" s="581"/>
      <c r="O355" s="581"/>
    </row>
    <row r="356" spans="1:15" ht="13.5" customHeight="1" thickBot="1">
      <c r="A356" s="634" t="s">
        <v>87</v>
      </c>
      <c r="B356" s="634"/>
      <c r="C356" s="634"/>
      <c r="D356" s="634"/>
      <c r="E356" s="634"/>
      <c r="F356" s="634"/>
      <c r="G356" s="586" t="s">
        <v>6</v>
      </c>
      <c r="H356" s="586"/>
      <c r="I356" s="586"/>
      <c r="J356" s="586"/>
      <c r="K356" s="586"/>
      <c r="L356" s="586"/>
      <c r="M356" s="586"/>
      <c r="N356" s="586"/>
      <c r="O356" s="586"/>
    </row>
    <row r="357" spans="1:15" ht="13.5" customHeight="1" thickBot="1">
      <c r="A357" s="577" t="s">
        <v>7</v>
      </c>
      <c r="B357" s="587" t="s">
        <v>38</v>
      </c>
      <c r="C357" s="590" t="s">
        <v>9</v>
      </c>
      <c r="D357" s="589" t="s">
        <v>10</v>
      </c>
      <c r="E357" s="589"/>
      <c r="F357" s="589"/>
      <c r="G357" s="589" t="s">
        <v>11</v>
      </c>
      <c r="H357" s="589"/>
      <c r="I357" s="589"/>
      <c r="J357" s="589" t="s">
        <v>12</v>
      </c>
      <c r="K357" s="589"/>
      <c r="L357" s="589"/>
      <c r="M357" s="589" t="s">
        <v>13</v>
      </c>
      <c r="N357" s="589"/>
      <c r="O357" s="589"/>
    </row>
    <row r="358" spans="1:15" ht="13.5" customHeight="1" thickBot="1">
      <c r="A358" s="577" t="s">
        <v>14</v>
      </c>
      <c r="B358" s="588"/>
      <c r="C358" s="591"/>
      <c r="D358" s="128" t="s">
        <v>15</v>
      </c>
      <c r="E358" s="128" t="s">
        <v>16</v>
      </c>
      <c r="F358" s="128" t="s">
        <v>17</v>
      </c>
      <c r="G358" s="128" t="s">
        <v>15</v>
      </c>
      <c r="H358" s="128" t="s">
        <v>16</v>
      </c>
      <c r="I358" s="128" t="s">
        <v>17</v>
      </c>
      <c r="J358" s="128" t="s">
        <v>15</v>
      </c>
      <c r="K358" s="128" t="s">
        <v>16</v>
      </c>
      <c r="L358" s="128" t="s">
        <v>17</v>
      </c>
      <c r="M358" s="127" t="s">
        <v>15</v>
      </c>
      <c r="N358" s="128" t="s">
        <v>16</v>
      </c>
      <c r="O358" s="128" t="s">
        <v>17</v>
      </c>
    </row>
    <row r="359" spans="1:20" s="60" customFormat="1" ht="24.75" customHeight="1" thickBot="1">
      <c r="A359" s="360" t="s">
        <v>114</v>
      </c>
      <c r="B359" s="361" t="s">
        <v>66</v>
      </c>
      <c r="C359" s="362" t="s">
        <v>90</v>
      </c>
      <c r="D359" s="363">
        <v>42</v>
      </c>
      <c r="E359" s="364">
        <v>39</v>
      </c>
      <c r="F359" s="365">
        <f>SUM(D359:E359)</f>
        <v>81</v>
      </c>
      <c r="G359" s="363">
        <v>79</v>
      </c>
      <c r="H359" s="364">
        <v>103</v>
      </c>
      <c r="I359" s="365">
        <f>SUM(G359:H359)</f>
        <v>182</v>
      </c>
      <c r="J359" s="363">
        <v>117</v>
      </c>
      <c r="K359" s="364">
        <v>166</v>
      </c>
      <c r="L359" s="365">
        <f>SUM(J359:K359)</f>
        <v>283</v>
      </c>
      <c r="M359" s="366">
        <f>SUM(G359,J359)</f>
        <v>196</v>
      </c>
      <c r="N359" s="364">
        <f>SUM(H359,K359)</f>
        <v>269</v>
      </c>
      <c r="O359" s="365">
        <f>SUM(M359:N359)</f>
        <v>465</v>
      </c>
      <c r="P359" s="59"/>
      <c r="Q359" s="59"/>
      <c r="R359" s="59"/>
      <c r="S359" s="59"/>
      <c r="T359" s="59"/>
    </row>
    <row r="360" spans="1:15" ht="13.5" customHeight="1" thickBot="1">
      <c r="A360" s="585" t="s">
        <v>36</v>
      </c>
      <c r="B360" s="585"/>
      <c r="C360" s="585"/>
      <c r="D360" s="71">
        <f>SUM(D359)</f>
        <v>42</v>
      </c>
      <c r="E360" s="71">
        <f aca="true" t="shared" si="102" ref="E360:N360">SUM(E359)</f>
        <v>39</v>
      </c>
      <c r="F360" s="71">
        <f>SUM(F359)</f>
        <v>81</v>
      </c>
      <c r="G360" s="71">
        <f t="shared" si="102"/>
        <v>79</v>
      </c>
      <c r="H360" s="71">
        <f t="shared" si="102"/>
        <v>103</v>
      </c>
      <c r="I360" s="71">
        <f>SUM(I359)</f>
        <v>182</v>
      </c>
      <c r="J360" s="71">
        <f t="shared" si="102"/>
        <v>117</v>
      </c>
      <c r="K360" s="71">
        <f t="shared" si="102"/>
        <v>166</v>
      </c>
      <c r="L360" s="71">
        <f>SUM(L359)</f>
        <v>283</v>
      </c>
      <c r="M360" s="71">
        <f t="shared" si="102"/>
        <v>196</v>
      </c>
      <c r="N360" s="71">
        <f t="shared" si="102"/>
        <v>269</v>
      </c>
      <c r="O360" s="71">
        <f>SUM(O359)</f>
        <v>465</v>
      </c>
    </row>
    <row r="361" spans="1:15" ht="12.75" customHeight="1">
      <c r="A361" s="123"/>
      <c r="B361" s="123"/>
      <c r="C361" s="123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</row>
    <row r="362" spans="1:15" ht="13.5" customHeight="1" thickBot="1">
      <c r="A362" s="80"/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1:15" ht="13.5" customHeight="1" thickBot="1">
      <c r="A363" s="634" t="s">
        <v>67</v>
      </c>
      <c r="B363" s="634"/>
      <c r="C363" s="634"/>
      <c r="D363" s="634"/>
      <c r="E363" s="634"/>
      <c r="F363" s="634"/>
      <c r="G363" s="586" t="s">
        <v>6</v>
      </c>
      <c r="H363" s="586"/>
      <c r="I363" s="586"/>
      <c r="J363" s="586"/>
      <c r="K363" s="586"/>
      <c r="L363" s="586"/>
      <c r="M363" s="586"/>
      <c r="N363" s="586"/>
      <c r="O363" s="586"/>
    </row>
    <row r="364" spans="1:15" ht="13.5" customHeight="1" thickBot="1">
      <c r="A364" s="577" t="s">
        <v>7</v>
      </c>
      <c r="B364" s="587" t="s">
        <v>38</v>
      </c>
      <c r="C364" s="590" t="s">
        <v>9</v>
      </c>
      <c r="D364" s="589" t="s">
        <v>10</v>
      </c>
      <c r="E364" s="589"/>
      <c r="F364" s="589"/>
      <c r="G364" s="589" t="s">
        <v>11</v>
      </c>
      <c r="H364" s="589"/>
      <c r="I364" s="589"/>
      <c r="J364" s="589" t="s">
        <v>12</v>
      </c>
      <c r="K364" s="589"/>
      <c r="L364" s="589"/>
      <c r="M364" s="589" t="s">
        <v>13</v>
      </c>
      <c r="N364" s="589"/>
      <c r="O364" s="589"/>
    </row>
    <row r="365" spans="1:15" ht="13.5" customHeight="1" thickBot="1">
      <c r="A365" s="577" t="s">
        <v>14</v>
      </c>
      <c r="B365" s="588"/>
      <c r="C365" s="591"/>
      <c r="D365" s="128" t="s">
        <v>15</v>
      </c>
      <c r="E365" s="128" t="s">
        <v>16</v>
      </c>
      <c r="F365" s="128" t="s">
        <v>17</v>
      </c>
      <c r="G365" s="128" t="s">
        <v>15</v>
      </c>
      <c r="H365" s="128" t="s">
        <v>16</v>
      </c>
      <c r="I365" s="128" t="s">
        <v>17</v>
      </c>
      <c r="J365" s="127" t="s">
        <v>15</v>
      </c>
      <c r="K365" s="128" t="s">
        <v>16</v>
      </c>
      <c r="L365" s="128" t="s">
        <v>17</v>
      </c>
      <c r="M365" s="128" t="s">
        <v>15</v>
      </c>
      <c r="N365" s="128" t="s">
        <v>16</v>
      </c>
      <c r="O365" s="128" t="s">
        <v>17</v>
      </c>
    </row>
    <row r="366" spans="1:15" ht="13.5" customHeight="1" thickBot="1">
      <c r="A366" s="35" t="s">
        <v>209</v>
      </c>
      <c r="B366" s="46" t="s">
        <v>210</v>
      </c>
      <c r="C366" s="31" t="s">
        <v>69</v>
      </c>
      <c r="D366" s="416">
        <v>13</v>
      </c>
      <c r="E366" s="4">
        <v>19</v>
      </c>
      <c r="F366" s="417">
        <f>SUM(D366:E366)</f>
        <v>32</v>
      </c>
      <c r="G366" s="416">
        <v>17</v>
      </c>
      <c r="H366" s="4">
        <v>25</v>
      </c>
      <c r="I366" s="417">
        <f>SUM(G366:H366)</f>
        <v>42</v>
      </c>
      <c r="J366" s="416">
        <v>38</v>
      </c>
      <c r="K366" s="4">
        <v>59</v>
      </c>
      <c r="L366" s="417">
        <f>SUM(J366:K366)</f>
        <v>97</v>
      </c>
      <c r="M366" s="416">
        <f>SUM(G366,J366)</f>
        <v>55</v>
      </c>
      <c r="N366" s="4">
        <f>SUM(H366,K366)</f>
        <v>84</v>
      </c>
      <c r="O366" s="417">
        <f>SUM(M366:N366)</f>
        <v>139</v>
      </c>
    </row>
    <row r="367" spans="1:15" ht="13.5" customHeight="1" thickBot="1">
      <c r="A367" s="585" t="s">
        <v>36</v>
      </c>
      <c r="B367" s="585"/>
      <c r="C367" s="585"/>
      <c r="D367" s="71">
        <f>SUM(D366)</f>
        <v>13</v>
      </c>
      <c r="E367" s="71">
        <f aca="true" t="shared" si="103" ref="E367:N367">SUM(E366)</f>
        <v>19</v>
      </c>
      <c r="F367" s="71">
        <f>SUM(F366)</f>
        <v>32</v>
      </c>
      <c r="G367" s="71">
        <f t="shared" si="103"/>
        <v>17</v>
      </c>
      <c r="H367" s="71">
        <f t="shared" si="103"/>
        <v>25</v>
      </c>
      <c r="I367" s="71">
        <f>SUM(I366)</f>
        <v>42</v>
      </c>
      <c r="J367" s="71">
        <f t="shared" si="103"/>
        <v>38</v>
      </c>
      <c r="K367" s="71">
        <f t="shared" si="103"/>
        <v>59</v>
      </c>
      <c r="L367" s="71">
        <f>SUM(L366)</f>
        <v>97</v>
      </c>
      <c r="M367" s="71">
        <f t="shared" si="103"/>
        <v>55</v>
      </c>
      <c r="N367" s="71">
        <f t="shared" si="103"/>
        <v>84</v>
      </c>
      <c r="O367" s="71">
        <f>SUM(O366)</f>
        <v>139</v>
      </c>
    </row>
    <row r="368" spans="1:15" ht="12.75" customHeight="1">
      <c r="A368" s="80"/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1:15" ht="13.5" customHeight="1" thickBot="1">
      <c r="A369" s="80"/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1:15" ht="13.5" customHeight="1" thickBot="1">
      <c r="A370" s="634" t="s">
        <v>105</v>
      </c>
      <c r="B370" s="634"/>
      <c r="C370" s="634"/>
      <c r="D370" s="634"/>
      <c r="E370" s="634"/>
      <c r="F370" s="634"/>
      <c r="G370" s="586" t="s">
        <v>6</v>
      </c>
      <c r="H370" s="586"/>
      <c r="I370" s="586"/>
      <c r="J370" s="586"/>
      <c r="K370" s="586"/>
      <c r="L370" s="586"/>
      <c r="M370" s="586"/>
      <c r="N370" s="586"/>
      <c r="O370" s="586"/>
    </row>
    <row r="371" spans="1:15" ht="13.5" customHeight="1" thickBot="1">
      <c r="A371" s="577" t="s">
        <v>7</v>
      </c>
      <c r="B371" s="587" t="s">
        <v>38</v>
      </c>
      <c r="C371" s="590" t="s">
        <v>9</v>
      </c>
      <c r="D371" s="589" t="s">
        <v>10</v>
      </c>
      <c r="E371" s="589"/>
      <c r="F371" s="589"/>
      <c r="G371" s="589" t="s">
        <v>11</v>
      </c>
      <c r="H371" s="589"/>
      <c r="I371" s="589"/>
      <c r="J371" s="589" t="s">
        <v>12</v>
      </c>
      <c r="K371" s="589"/>
      <c r="L371" s="589"/>
      <c r="M371" s="589" t="s">
        <v>13</v>
      </c>
      <c r="N371" s="589"/>
      <c r="O371" s="589"/>
    </row>
    <row r="372" spans="1:15" ht="13.5" customHeight="1" thickBot="1">
      <c r="A372" s="577" t="s">
        <v>14</v>
      </c>
      <c r="B372" s="588"/>
      <c r="C372" s="591"/>
      <c r="D372" s="128" t="s">
        <v>15</v>
      </c>
      <c r="E372" s="128" t="s">
        <v>16</v>
      </c>
      <c r="F372" s="128" t="s">
        <v>17</v>
      </c>
      <c r="G372" s="128" t="s">
        <v>15</v>
      </c>
      <c r="H372" s="128" t="s">
        <v>16</v>
      </c>
      <c r="I372" s="128" t="s">
        <v>17</v>
      </c>
      <c r="J372" s="127" t="s">
        <v>15</v>
      </c>
      <c r="K372" s="128" t="s">
        <v>16</v>
      </c>
      <c r="L372" s="128" t="s">
        <v>17</v>
      </c>
      <c r="M372" s="128" t="s">
        <v>15</v>
      </c>
      <c r="N372" s="128" t="s">
        <v>16</v>
      </c>
      <c r="O372" s="128" t="s">
        <v>17</v>
      </c>
    </row>
    <row r="373" spans="1:15" ht="13.5" customHeight="1" thickBot="1">
      <c r="A373" s="138" t="s">
        <v>135</v>
      </c>
      <c r="B373" s="174" t="s">
        <v>188</v>
      </c>
      <c r="C373" s="228" t="s">
        <v>108</v>
      </c>
      <c r="D373" s="143">
        <v>17</v>
      </c>
      <c r="E373" s="144">
        <v>33</v>
      </c>
      <c r="F373" s="67">
        <f>SUM(D373:E373)</f>
        <v>50</v>
      </c>
      <c r="G373" s="143">
        <v>0</v>
      </c>
      <c r="H373" s="144">
        <v>5</v>
      </c>
      <c r="I373" s="67">
        <f>SUM(G373:H373)</f>
        <v>5</v>
      </c>
      <c r="J373" s="143">
        <v>21</v>
      </c>
      <c r="K373" s="144">
        <v>45</v>
      </c>
      <c r="L373" s="100">
        <f>J373+K373</f>
        <v>66</v>
      </c>
      <c r="M373" s="257">
        <f>SUM(G373,J373)</f>
        <v>21</v>
      </c>
      <c r="N373" s="217">
        <f>SUM(H373,K373)</f>
        <v>50</v>
      </c>
      <c r="O373" s="142">
        <f>SUM(M373:N373)</f>
        <v>71</v>
      </c>
    </row>
    <row r="374" spans="1:15" ht="13.5" customHeight="1" thickBot="1">
      <c r="A374" s="95" t="s">
        <v>135</v>
      </c>
      <c r="B374" s="490" t="s">
        <v>251</v>
      </c>
      <c r="C374" s="31" t="s">
        <v>69</v>
      </c>
      <c r="D374" s="98">
        <v>0</v>
      </c>
      <c r="E374" s="99">
        <v>0</v>
      </c>
      <c r="F374" s="100">
        <f>D374+E374</f>
        <v>0</v>
      </c>
      <c r="G374" s="98">
        <v>4</v>
      </c>
      <c r="H374" s="101">
        <v>5</v>
      </c>
      <c r="I374" s="67">
        <f>SUM(G374:H374)</f>
        <v>9</v>
      </c>
      <c r="J374" s="98">
        <v>14</v>
      </c>
      <c r="K374" s="101">
        <v>26</v>
      </c>
      <c r="L374" s="100">
        <f>J374+K374</f>
        <v>40</v>
      </c>
      <c r="M374" s="98">
        <f>SUM(G374,J374)</f>
        <v>18</v>
      </c>
      <c r="N374" s="101">
        <f>SUM(H374,K374)</f>
        <v>31</v>
      </c>
      <c r="O374" s="100">
        <f>M374+N374</f>
        <v>49</v>
      </c>
    </row>
    <row r="375" spans="1:15" ht="13.5" customHeight="1" thickBot="1">
      <c r="A375" s="585" t="s">
        <v>36</v>
      </c>
      <c r="B375" s="585"/>
      <c r="C375" s="585"/>
      <c r="D375" s="71">
        <f>SUM(D373:D374)</f>
        <v>17</v>
      </c>
      <c r="E375" s="71">
        <f aca="true" t="shared" si="104" ref="E375:N375">SUM(E373:E374)</f>
        <v>33</v>
      </c>
      <c r="F375" s="71">
        <f>SUM(F373:F374)</f>
        <v>50</v>
      </c>
      <c r="G375" s="71">
        <f t="shared" si="104"/>
        <v>4</v>
      </c>
      <c r="H375" s="71">
        <f t="shared" si="104"/>
        <v>10</v>
      </c>
      <c r="I375" s="71">
        <f>SUM(I373:I374)</f>
        <v>14</v>
      </c>
      <c r="J375" s="71">
        <f>SUM(J373:J374)</f>
        <v>35</v>
      </c>
      <c r="K375" s="71">
        <f t="shared" si="104"/>
        <v>71</v>
      </c>
      <c r="L375" s="71">
        <f>SUM(L373:L374)</f>
        <v>106</v>
      </c>
      <c r="M375" s="71">
        <f t="shared" si="104"/>
        <v>39</v>
      </c>
      <c r="N375" s="71">
        <f t="shared" si="104"/>
        <v>81</v>
      </c>
      <c r="O375" s="71">
        <f>SUM(O373:O374)</f>
        <v>120</v>
      </c>
    </row>
    <row r="376" spans="1:15" ht="13.5" customHeight="1" thickBot="1">
      <c r="A376" s="80"/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1:15" ht="13.5" customHeight="1" thickBot="1">
      <c r="A377" s="634" t="s">
        <v>105</v>
      </c>
      <c r="B377" s="634"/>
      <c r="C377" s="634"/>
      <c r="D377" s="634"/>
      <c r="E377" s="634"/>
      <c r="F377" s="634"/>
      <c r="G377" s="586" t="s">
        <v>6</v>
      </c>
      <c r="H377" s="586"/>
      <c r="I377" s="586"/>
      <c r="J377" s="586"/>
      <c r="K377" s="586"/>
      <c r="L377" s="586"/>
      <c r="M377" s="586"/>
      <c r="N377" s="586"/>
      <c r="O377" s="586"/>
    </row>
    <row r="378" spans="1:20" s="49" customFormat="1" ht="13.5" customHeight="1" thickBot="1">
      <c r="A378" s="577" t="s">
        <v>7</v>
      </c>
      <c r="B378" s="587" t="s">
        <v>38</v>
      </c>
      <c r="C378" s="590" t="s">
        <v>9</v>
      </c>
      <c r="D378" s="589" t="s">
        <v>10</v>
      </c>
      <c r="E378" s="589"/>
      <c r="F378" s="589"/>
      <c r="G378" s="589" t="s">
        <v>11</v>
      </c>
      <c r="H378" s="589"/>
      <c r="I378" s="589"/>
      <c r="J378" s="589" t="s">
        <v>12</v>
      </c>
      <c r="K378" s="589"/>
      <c r="L378" s="589"/>
      <c r="M378" s="589" t="s">
        <v>13</v>
      </c>
      <c r="N378" s="589"/>
      <c r="O378" s="589"/>
      <c r="P378" s="48"/>
      <c r="Q378" s="48"/>
      <c r="R378" s="48"/>
      <c r="S378" s="48"/>
      <c r="T378" s="48"/>
    </row>
    <row r="379" spans="1:20" s="49" customFormat="1" ht="13.5" customHeight="1" thickBot="1">
      <c r="A379" s="577" t="s">
        <v>14</v>
      </c>
      <c r="B379" s="588"/>
      <c r="C379" s="601"/>
      <c r="D379" s="128" t="s">
        <v>15</v>
      </c>
      <c r="E379" s="128" t="s">
        <v>16</v>
      </c>
      <c r="F379" s="128" t="s">
        <v>17</v>
      </c>
      <c r="G379" s="128" t="s">
        <v>15</v>
      </c>
      <c r="H379" s="128" t="s">
        <v>16</v>
      </c>
      <c r="I379" s="128" t="s">
        <v>17</v>
      </c>
      <c r="J379" s="128" t="s">
        <v>15</v>
      </c>
      <c r="K379" s="128" t="s">
        <v>16</v>
      </c>
      <c r="L379" s="128" t="s">
        <v>17</v>
      </c>
      <c r="M379" s="128" t="s">
        <v>15</v>
      </c>
      <c r="N379" s="128" t="s">
        <v>16</v>
      </c>
      <c r="O379" s="128" t="s">
        <v>17</v>
      </c>
      <c r="P379" s="48"/>
      <c r="Q379" s="48"/>
      <c r="R379" s="48"/>
      <c r="S379" s="48"/>
      <c r="T379" s="48"/>
    </row>
    <row r="380" spans="1:20" s="49" customFormat="1" ht="22.5" customHeight="1">
      <c r="A380" s="367" t="s">
        <v>115</v>
      </c>
      <c r="B380" s="368" t="s">
        <v>116</v>
      </c>
      <c r="C380" s="227" t="s">
        <v>90</v>
      </c>
      <c r="D380" s="132">
        <v>41</v>
      </c>
      <c r="E380" s="208">
        <v>28</v>
      </c>
      <c r="F380" s="137">
        <f>SUM(D380:E380)</f>
        <v>69</v>
      </c>
      <c r="G380" s="132">
        <v>39</v>
      </c>
      <c r="H380" s="208">
        <v>32</v>
      </c>
      <c r="I380" s="137">
        <f>SUM(G380:H380)</f>
        <v>71</v>
      </c>
      <c r="J380" s="132">
        <v>19</v>
      </c>
      <c r="K380" s="208">
        <v>12</v>
      </c>
      <c r="L380" s="137">
        <f>SUM(J380:K380)</f>
        <v>31</v>
      </c>
      <c r="M380" s="257">
        <f aca="true" t="shared" si="105" ref="M380:N382">SUM(G380,J380)</f>
        <v>58</v>
      </c>
      <c r="N380" s="217">
        <f t="shared" si="105"/>
        <v>44</v>
      </c>
      <c r="O380" s="67">
        <f>SUM(M380:N380)</f>
        <v>102</v>
      </c>
      <c r="P380" s="48"/>
      <c r="Q380" s="48"/>
      <c r="R380" s="48"/>
      <c r="S380" s="48"/>
      <c r="T380" s="48"/>
    </row>
    <row r="381" spans="1:15" ht="22.5" customHeight="1">
      <c r="A381" s="290" t="s">
        <v>117</v>
      </c>
      <c r="B381" s="369" t="s">
        <v>116</v>
      </c>
      <c r="C381" s="228" t="s">
        <v>90</v>
      </c>
      <c r="D381" s="143">
        <v>35</v>
      </c>
      <c r="E381" s="370">
        <v>12</v>
      </c>
      <c r="F381" s="67">
        <f>SUM(D381:E381)</f>
        <v>47</v>
      </c>
      <c r="G381" s="143">
        <v>37</v>
      </c>
      <c r="H381" s="370">
        <v>17</v>
      </c>
      <c r="I381" s="142">
        <f>SUM(G381:H381)</f>
        <v>54</v>
      </c>
      <c r="J381" s="143">
        <v>66</v>
      </c>
      <c r="K381" s="144">
        <v>24</v>
      </c>
      <c r="L381" s="142">
        <f>SUM(J381:K381)</f>
        <v>90</v>
      </c>
      <c r="M381" s="326">
        <f>SUM(G381,J381)</f>
        <v>103</v>
      </c>
      <c r="N381" s="144">
        <f>SUM(H381,K381)</f>
        <v>41</v>
      </c>
      <c r="O381" s="142">
        <f>SUM(M381:N381)</f>
        <v>144</v>
      </c>
    </row>
    <row r="382" spans="1:20" s="49" customFormat="1" ht="23.25" customHeight="1" thickBot="1">
      <c r="A382" s="74" t="s">
        <v>128</v>
      </c>
      <c r="B382" s="75" t="s">
        <v>116</v>
      </c>
      <c r="C382" s="76" t="s">
        <v>90</v>
      </c>
      <c r="D382" s="77">
        <v>0</v>
      </c>
      <c r="E382" s="78">
        <v>0</v>
      </c>
      <c r="F382" s="79">
        <f>SUM(D382:E382)</f>
        <v>0</v>
      </c>
      <c r="G382" s="77">
        <v>0</v>
      </c>
      <c r="H382" s="78">
        <v>0</v>
      </c>
      <c r="I382" s="79">
        <f>SUM(G382:H382)</f>
        <v>0</v>
      </c>
      <c r="J382" s="77">
        <v>5</v>
      </c>
      <c r="K382" s="156">
        <v>10</v>
      </c>
      <c r="L382" s="79">
        <f>SUM(J382:K382)</f>
        <v>15</v>
      </c>
      <c r="M382" s="274">
        <f>SUM(G382,J382)</f>
        <v>5</v>
      </c>
      <c r="N382" s="249">
        <f t="shared" si="105"/>
        <v>10</v>
      </c>
      <c r="O382" s="157">
        <f>SUM(M382:N382)</f>
        <v>15</v>
      </c>
      <c r="P382" s="48"/>
      <c r="Q382" s="48"/>
      <c r="R382" s="48"/>
      <c r="S382" s="48"/>
      <c r="T382" s="48"/>
    </row>
    <row r="383" spans="1:15" ht="13.5" customHeight="1" thickBot="1">
      <c r="A383" s="585" t="s">
        <v>36</v>
      </c>
      <c r="B383" s="585"/>
      <c r="C383" s="585"/>
      <c r="D383" s="71">
        <f>SUM(D380:D382)</f>
        <v>76</v>
      </c>
      <c r="E383" s="71">
        <f aca="true" t="shared" si="106" ref="E383:N383">SUM(E380:E382)</f>
        <v>40</v>
      </c>
      <c r="F383" s="71">
        <f>SUM(F380:F382)</f>
        <v>116</v>
      </c>
      <c r="G383" s="71">
        <f t="shared" si="106"/>
        <v>76</v>
      </c>
      <c r="H383" s="71">
        <f t="shared" si="106"/>
        <v>49</v>
      </c>
      <c r="I383" s="71">
        <f>SUM(I380:I382)</f>
        <v>125</v>
      </c>
      <c r="J383" s="71">
        <f t="shared" si="106"/>
        <v>90</v>
      </c>
      <c r="K383" s="71">
        <f t="shared" si="106"/>
        <v>46</v>
      </c>
      <c r="L383" s="71">
        <f t="shared" si="106"/>
        <v>136</v>
      </c>
      <c r="M383" s="71">
        <f>SUM(M380:M382)</f>
        <v>166</v>
      </c>
      <c r="N383" s="71">
        <f t="shared" si="106"/>
        <v>95</v>
      </c>
      <c r="O383" s="71">
        <f>SUM(O380:O382)</f>
        <v>261</v>
      </c>
    </row>
    <row r="384" spans="1:15" ht="12.75" customHeight="1">
      <c r="A384" s="80"/>
      <c r="B384" s="80"/>
      <c r="C384" s="80"/>
      <c r="D384" s="81"/>
      <c r="E384" s="81"/>
      <c r="F384" s="81"/>
      <c r="G384" s="48"/>
      <c r="H384" s="48"/>
      <c r="I384" s="48"/>
      <c r="J384" s="48"/>
      <c r="K384" s="48"/>
      <c r="L384" s="48"/>
      <c r="M384" s="48"/>
      <c r="N384" s="48"/>
      <c r="O384" s="48"/>
    </row>
    <row r="385" spans="1:15" ht="13.5" customHeight="1" thickBot="1">
      <c r="A385" s="80"/>
      <c r="B385" s="80"/>
      <c r="C385" s="80"/>
      <c r="D385" s="81"/>
      <c r="E385" s="81"/>
      <c r="F385" s="81"/>
      <c r="G385" s="48"/>
      <c r="H385" s="48"/>
      <c r="I385" s="48"/>
      <c r="J385" s="48"/>
      <c r="K385" s="48"/>
      <c r="L385" s="48"/>
      <c r="M385" s="48"/>
      <c r="N385" s="48"/>
      <c r="O385" s="48"/>
    </row>
    <row r="386" spans="1:15" ht="13.5" customHeight="1" thickBot="1">
      <c r="A386" s="644" t="s">
        <v>105</v>
      </c>
      <c r="B386" s="645"/>
      <c r="C386" s="645"/>
      <c r="D386" s="645"/>
      <c r="E386" s="645"/>
      <c r="F386" s="646"/>
      <c r="G386" s="602" t="s">
        <v>6</v>
      </c>
      <c r="H386" s="603"/>
      <c r="I386" s="603"/>
      <c r="J386" s="603"/>
      <c r="K386" s="603"/>
      <c r="L386" s="603"/>
      <c r="M386" s="603"/>
      <c r="N386" s="603"/>
      <c r="O386" s="604"/>
    </row>
    <row r="387" spans="1:20" s="49" customFormat="1" ht="13.5" customHeight="1" thickBot="1">
      <c r="A387" s="577" t="s">
        <v>7</v>
      </c>
      <c r="B387" s="587" t="s">
        <v>38</v>
      </c>
      <c r="C387" s="590" t="s">
        <v>9</v>
      </c>
      <c r="D387" s="656" t="s">
        <v>10</v>
      </c>
      <c r="E387" s="657"/>
      <c r="F387" s="658"/>
      <c r="G387" s="598" t="s">
        <v>11</v>
      </c>
      <c r="H387" s="599"/>
      <c r="I387" s="600"/>
      <c r="J387" s="598" t="s">
        <v>12</v>
      </c>
      <c r="K387" s="599"/>
      <c r="L387" s="600"/>
      <c r="M387" s="598" t="s">
        <v>13</v>
      </c>
      <c r="N387" s="599"/>
      <c r="O387" s="600"/>
      <c r="P387" s="48"/>
      <c r="Q387" s="48"/>
      <c r="R387" s="48"/>
      <c r="S387" s="48"/>
      <c r="T387" s="48"/>
    </row>
    <row r="388" spans="1:20" s="49" customFormat="1" ht="13.5" customHeight="1" thickBot="1">
      <c r="A388" s="82" t="s">
        <v>33</v>
      </c>
      <c r="B388" s="588"/>
      <c r="C388" s="601"/>
      <c r="D388" s="572" t="s">
        <v>15</v>
      </c>
      <c r="E388" s="572" t="s">
        <v>16</v>
      </c>
      <c r="F388" s="572" t="s">
        <v>17</v>
      </c>
      <c r="G388" s="19" t="s">
        <v>15</v>
      </c>
      <c r="H388" s="19" t="s">
        <v>16</v>
      </c>
      <c r="I388" s="19" t="s">
        <v>17</v>
      </c>
      <c r="J388" s="19" t="s">
        <v>15</v>
      </c>
      <c r="K388" s="19" t="s">
        <v>16</v>
      </c>
      <c r="L388" s="19" t="s">
        <v>17</v>
      </c>
      <c r="M388" s="28" t="s">
        <v>15</v>
      </c>
      <c r="N388" s="19" t="s">
        <v>16</v>
      </c>
      <c r="O388" s="19" t="s">
        <v>17</v>
      </c>
      <c r="P388" s="48"/>
      <c r="Q388" s="48"/>
      <c r="R388" s="48"/>
      <c r="S388" s="48"/>
      <c r="T388" s="48"/>
    </row>
    <row r="389" spans="1:20" s="49" customFormat="1" ht="13.5" customHeight="1" thickBot="1">
      <c r="A389" s="83" t="s">
        <v>152</v>
      </c>
      <c r="B389" s="84" t="s">
        <v>153</v>
      </c>
      <c r="C389" s="85" t="s">
        <v>90</v>
      </c>
      <c r="D389" s="86">
        <v>0</v>
      </c>
      <c r="E389" s="87">
        <v>0</v>
      </c>
      <c r="F389" s="73">
        <f>SUM(D389:E389)</f>
        <v>0</v>
      </c>
      <c r="G389" s="24">
        <v>0</v>
      </c>
      <c r="H389" s="10">
        <v>0</v>
      </c>
      <c r="I389" s="12">
        <f>SUM(G389:H389)</f>
        <v>0</v>
      </c>
      <c r="J389" s="24">
        <v>0</v>
      </c>
      <c r="K389" s="10">
        <v>0</v>
      </c>
      <c r="L389" s="12">
        <f>SUM(J389:K389)</f>
        <v>0</v>
      </c>
      <c r="M389" s="36">
        <f>SUM(G389,J389)</f>
        <v>0</v>
      </c>
      <c r="N389" s="36">
        <f>SUM(H389,K389)</f>
        <v>0</v>
      </c>
      <c r="O389" s="12">
        <f>SUM(M389:N389)</f>
        <v>0</v>
      </c>
      <c r="P389" s="48"/>
      <c r="Q389" s="48"/>
      <c r="R389" s="48"/>
      <c r="S389" s="48"/>
      <c r="T389" s="48"/>
    </row>
    <row r="390" spans="1:15" ht="13.5" customHeight="1" thickBot="1">
      <c r="A390" s="629" t="s">
        <v>36</v>
      </c>
      <c r="B390" s="638"/>
      <c r="C390" s="639"/>
      <c r="D390" s="88">
        <f>SUM(D389)</f>
        <v>0</v>
      </c>
      <c r="E390" s="88">
        <f aca="true" t="shared" si="107" ref="E390:O390">SUM(E389)</f>
        <v>0</v>
      </c>
      <c r="F390" s="88">
        <f>SUM(F389)</f>
        <v>0</v>
      </c>
      <c r="G390" s="51">
        <f t="shared" si="107"/>
        <v>0</v>
      </c>
      <c r="H390" s="51">
        <f t="shared" si="107"/>
        <v>0</v>
      </c>
      <c r="I390" s="51">
        <f>SUM(I389)</f>
        <v>0</v>
      </c>
      <c r="J390" s="51">
        <f t="shared" si="107"/>
        <v>0</v>
      </c>
      <c r="K390" s="51">
        <f t="shared" si="107"/>
        <v>0</v>
      </c>
      <c r="L390" s="51">
        <f>SUM(L389)</f>
        <v>0</v>
      </c>
      <c r="M390" s="51">
        <f t="shared" si="107"/>
        <v>0</v>
      </c>
      <c r="N390" s="51">
        <f t="shared" si="107"/>
        <v>0</v>
      </c>
      <c r="O390" s="51">
        <f t="shared" si="107"/>
        <v>0</v>
      </c>
    </row>
    <row r="391" spans="1:15" ht="12.75" customHeight="1">
      <c r="A391" s="80"/>
      <c r="B391" s="80"/>
      <c r="C391" s="80"/>
      <c r="D391" s="81"/>
      <c r="E391" s="81"/>
      <c r="F391" s="81"/>
      <c r="G391" s="48"/>
      <c r="H391" s="48"/>
      <c r="I391" s="48"/>
      <c r="J391" s="48"/>
      <c r="K391" s="48"/>
      <c r="L391" s="48"/>
      <c r="M391" s="48"/>
      <c r="N391" s="48"/>
      <c r="O391" s="48"/>
    </row>
    <row r="392" spans="1:15" ht="13.5" customHeight="1" thickBot="1">
      <c r="A392" s="80"/>
      <c r="B392" s="80"/>
      <c r="C392" s="80"/>
      <c r="D392" s="81"/>
      <c r="E392" s="81"/>
      <c r="F392" s="81"/>
      <c r="G392" s="48"/>
      <c r="H392" s="48"/>
      <c r="I392" s="48"/>
      <c r="J392" s="48"/>
      <c r="K392" s="48"/>
      <c r="L392" s="48"/>
      <c r="M392" s="48"/>
      <c r="N392" s="48"/>
      <c r="O392" s="48"/>
    </row>
    <row r="393" spans="1:15" ht="13.5" customHeight="1" thickBot="1">
      <c r="A393" s="644" t="s">
        <v>105</v>
      </c>
      <c r="B393" s="645"/>
      <c r="C393" s="645"/>
      <c r="D393" s="645"/>
      <c r="E393" s="645"/>
      <c r="F393" s="646"/>
      <c r="G393" s="602" t="s">
        <v>6</v>
      </c>
      <c r="H393" s="603"/>
      <c r="I393" s="603"/>
      <c r="J393" s="603"/>
      <c r="K393" s="603"/>
      <c r="L393" s="603"/>
      <c r="M393" s="603"/>
      <c r="N393" s="603"/>
      <c r="O393" s="604"/>
    </row>
    <row r="394" spans="1:20" s="49" customFormat="1" ht="13.5" customHeight="1" thickBot="1">
      <c r="A394" s="577" t="s">
        <v>7</v>
      </c>
      <c r="B394" s="676" t="s">
        <v>38</v>
      </c>
      <c r="C394" s="678" t="s">
        <v>9</v>
      </c>
      <c r="D394" s="656" t="s">
        <v>10</v>
      </c>
      <c r="E394" s="657"/>
      <c r="F394" s="658"/>
      <c r="G394" s="598" t="s">
        <v>11</v>
      </c>
      <c r="H394" s="599"/>
      <c r="I394" s="600"/>
      <c r="J394" s="598" t="s">
        <v>12</v>
      </c>
      <c r="K394" s="599"/>
      <c r="L394" s="600"/>
      <c r="M394" s="598" t="s">
        <v>13</v>
      </c>
      <c r="N394" s="599"/>
      <c r="O394" s="600"/>
      <c r="P394" s="48"/>
      <c r="Q394" s="48"/>
      <c r="R394" s="48"/>
      <c r="S394" s="48"/>
      <c r="T394" s="48"/>
    </row>
    <row r="395" spans="1:15" ht="13.5" customHeight="1" thickBot="1">
      <c r="A395" s="577" t="s">
        <v>14</v>
      </c>
      <c r="B395" s="677"/>
      <c r="C395" s="679"/>
      <c r="D395" s="89" t="s">
        <v>15</v>
      </c>
      <c r="E395" s="90" t="s">
        <v>16</v>
      </c>
      <c r="F395" s="91" t="s">
        <v>17</v>
      </c>
      <c r="G395" s="18" t="s">
        <v>15</v>
      </c>
      <c r="H395" s="2" t="s">
        <v>16</v>
      </c>
      <c r="I395" s="29" t="s">
        <v>17</v>
      </c>
      <c r="J395" s="18" t="s">
        <v>15</v>
      </c>
      <c r="K395" s="1" t="s">
        <v>16</v>
      </c>
      <c r="L395" s="2" t="s">
        <v>17</v>
      </c>
      <c r="M395" s="3" t="s">
        <v>15</v>
      </c>
      <c r="N395" s="1" t="s">
        <v>16</v>
      </c>
      <c r="O395" s="2" t="s">
        <v>17</v>
      </c>
    </row>
    <row r="396" spans="1:15" ht="13.5" customHeight="1" thickBot="1">
      <c r="A396" s="92" t="s">
        <v>56</v>
      </c>
      <c r="B396" s="93" t="s">
        <v>149</v>
      </c>
      <c r="C396" s="85" t="s">
        <v>90</v>
      </c>
      <c r="D396" s="94">
        <v>49</v>
      </c>
      <c r="E396" s="87">
        <v>75</v>
      </c>
      <c r="F396" s="73">
        <f>SUM(D396:E396)</f>
        <v>124</v>
      </c>
      <c r="G396" s="403">
        <v>66</v>
      </c>
      <c r="H396" s="404">
        <v>121</v>
      </c>
      <c r="I396" s="64">
        <f>SUM(G396:H396)</f>
        <v>187</v>
      </c>
      <c r="J396" s="21">
        <v>151</v>
      </c>
      <c r="K396" s="405">
        <v>182</v>
      </c>
      <c r="L396" s="34">
        <f>SUM(J396:K396)</f>
        <v>333</v>
      </c>
      <c r="M396" s="33">
        <f>SUM(G396,J396)</f>
        <v>217</v>
      </c>
      <c r="N396" s="4">
        <f>SUM(H396,K396)</f>
        <v>303</v>
      </c>
      <c r="O396" s="34">
        <f>SUM(M396:N396)</f>
        <v>520</v>
      </c>
    </row>
    <row r="397" spans="1:15" ht="13.5" customHeight="1" thickBot="1">
      <c r="A397" s="629" t="s">
        <v>36</v>
      </c>
      <c r="B397" s="638"/>
      <c r="C397" s="639"/>
      <c r="D397" s="88">
        <f>SUM(D396)</f>
        <v>49</v>
      </c>
      <c r="E397" s="88">
        <f aca="true" t="shared" si="108" ref="E397:O397">SUM(E396)</f>
        <v>75</v>
      </c>
      <c r="F397" s="88">
        <f t="shared" si="108"/>
        <v>124</v>
      </c>
      <c r="G397" s="51">
        <f t="shared" si="108"/>
        <v>66</v>
      </c>
      <c r="H397" s="51">
        <f t="shared" si="108"/>
        <v>121</v>
      </c>
      <c r="I397" s="50">
        <f t="shared" si="108"/>
        <v>187</v>
      </c>
      <c r="J397" s="50">
        <f t="shared" si="108"/>
        <v>151</v>
      </c>
      <c r="K397" s="50">
        <f>SUM(K396)</f>
        <v>182</v>
      </c>
      <c r="L397" s="50">
        <f t="shared" si="108"/>
        <v>333</v>
      </c>
      <c r="M397" s="51">
        <f t="shared" si="108"/>
        <v>217</v>
      </c>
      <c r="N397" s="51">
        <f t="shared" si="108"/>
        <v>303</v>
      </c>
      <c r="O397" s="50">
        <f t="shared" si="108"/>
        <v>520</v>
      </c>
    </row>
    <row r="398" spans="1:15" ht="12.75" customHeight="1">
      <c r="A398" s="20"/>
      <c r="B398" s="20"/>
      <c r="C398" s="20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</row>
    <row r="399" spans="1:15" ht="12.75" customHeight="1">
      <c r="A399" s="20"/>
      <c r="B399" s="20"/>
      <c r="C399" s="20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</row>
    <row r="400" spans="1:15" ht="12.75" customHeight="1">
      <c r="A400" s="20"/>
      <c r="B400" s="20"/>
      <c r="C400" s="20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</row>
    <row r="401" spans="1:15" ht="13.5" customHeight="1" thickBot="1">
      <c r="A401" s="20"/>
      <c r="B401" s="20"/>
      <c r="C401" s="20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</row>
    <row r="402" spans="1:15" ht="13.5" customHeight="1" thickBot="1">
      <c r="A402" s="592" t="s">
        <v>105</v>
      </c>
      <c r="B402" s="593"/>
      <c r="C402" s="593"/>
      <c r="D402" s="593"/>
      <c r="E402" s="593"/>
      <c r="F402" s="594"/>
      <c r="G402" s="602" t="s">
        <v>6</v>
      </c>
      <c r="H402" s="603"/>
      <c r="I402" s="603"/>
      <c r="J402" s="603"/>
      <c r="K402" s="603"/>
      <c r="L402" s="603"/>
      <c r="M402" s="603"/>
      <c r="N402" s="603"/>
      <c r="O402" s="604"/>
    </row>
    <row r="403" spans="1:20" s="49" customFormat="1" ht="13.5" customHeight="1" thickBot="1">
      <c r="A403" s="17" t="s">
        <v>7</v>
      </c>
      <c r="B403" s="647" t="s">
        <v>38</v>
      </c>
      <c r="C403" s="649" t="s">
        <v>9</v>
      </c>
      <c r="D403" s="598" t="s">
        <v>10</v>
      </c>
      <c r="E403" s="599"/>
      <c r="F403" s="600"/>
      <c r="G403" s="598" t="s">
        <v>11</v>
      </c>
      <c r="H403" s="599"/>
      <c r="I403" s="600"/>
      <c r="J403" s="598" t="s">
        <v>12</v>
      </c>
      <c r="K403" s="599"/>
      <c r="L403" s="600"/>
      <c r="M403" s="598" t="s">
        <v>13</v>
      </c>
      <c r="N403" s="599"/>
      <c r="O403" s="600"/>
      <c r="P403" s="48"/>
      <c r="Q403" s="48"/>
      <c r="R403" s="48"/>
      <c r="S403" s="48"/>
      <c r="T403" s="48"/>
    </row>
    <row r="404" spans="1:15" ht="13.5" customHeight="1" thickBot="1">
      <c r="A404" s="17" t="s">
        <v>14</v>
      </c>
      <c r="B404" s="648"/>
      <c r="C404" s="650"/>
      <c r="D404" s="16" t="s">
        <v>15</v>
      </c>
      <c r="E404" s="16" t="s">
        <v>16</v>
      </c>
      <c r="F404" s="16" t="s">
        <v>17</v>
      </c>
      <c r="G404" s="16" t="s">
        <v>15</v>
      </c>
      <c r="H404" s="16" t="s">
        <v>16</v>
      </c>
      <c r="I404" s="16" t="s">
        <v>17</v>
      </c>
      <c r="J404" s="16" t="s">
        <v>15</v>
      </c>
      <c r="K404" s="16" t="s">
        <v>16</v>
      </c>
      <c r="L404" s="16" t="s">
        <v>17</v>
      </c>
      <c r="M404" s="16" t="s">
        <v>15</v>
      </c>
      <c r="N404" s="16" t="s">
        <v>16</v>
      </c>
      <c r="O404" s="16" t="s">
        <v>17</v>
      </c>
    </row>
    <row r="405" spans="1:15" ht="24.75" customHeight="1" thickBot="1">
      <c r="A405" s="35" t="s">
        <v>64</v>
      </c>
      <c r="B405" s="62" t="s">
        <v>122</v>
      </c>
      <c r="C405" s="31" t="s">
        <v>90</v>
      </c>
      <c r="D405" s="72">
        <v>26</v>
      </c>
      <c r="E405" s="72">
        <v>32</v>
      </c>
      <c r="F405" s="73">
        <f>SUM(D405:E405)</f>
        <v>58</v>
      </c>
      <c r="G405" s="24">
        <v>43</v>
      </c>
      <c r="H405" s="10">
        <v>53</v>
      </c>
      <c r="I405" s="12">
        <f>SUM(G405:H405)</f>
        <v>96</v>
      </c>
      <c r="J405" s="24">
        <v>77</v>
      </c>
      <c r="K405" s="10">
        <v>126</v>
      </c>
      <c r="L405" s="12">
        <f>SUM(J405:K405)</f>
        <v>203</v>
      </c>
      <c r="M405" s="30">
        <f>SUM(G405,J405)</f>
        <v>120</v>
      </c>
      <c r="N405" s="5">
        <f>SUM(H405,K405)</f>
        <v>179</v>
      </c>
      <c r="O405" s="6">
        <f>SUM(M405:N405)</f>
        <v>299</v>
      </c>
    </row>
    <row r="406" spans="1:15" ht="13.5" customHeight="1" thickBot="1">
      <c r="A406" s="595" t="s">
        <v>36</v>
      </c>
      <c r="B406" s="596"/>
      <c r="C406" s="597"/>
      <c r="D406" s="71">
        <f>SUM(D405)</f>
        <v>26</v>
      </c>
      <c r="E406" s="71">
        <f aca="true" t="shared" si="109" ref="E406:O406">SUM(E405)</f>
        <v>32</v>
      </c>
      <c r="F406" s="71">
        <f t="shared" si="109"/>
        <v>58</v>
      </c>
      <c r="G406" s="50">
        <f t="shared" si="109"/>
        <v>43</v>
      </c>
      <c r="H406" s="50">
        <f t="shared" si="109"/>
        <v>53</v>
      </c>
      <c r="I406" s="50">
        <f>SUM(I405)</f>
        <v>96</v>
      </c>
      <c r="J406" s="50">
        <f>SUM(J405)</f>
        <v>77</v>
      </c>
      <c r="K406" s="50">
        <f t="shared" si="109"/>
        <v>126</v>
      </c>
      <c r="L406" s="50">
        <f>SUM(L405)</f>
        <v>203</v>
      </c>
      <c r="M406" s="50">
        <f>SUM(M405)</f>
        <v>120</v>
      </c>
      <c r="N406" s="50">
        <f t="shared" si="109"/>
        <v>179</v>
      </c>
      <c r="O406" s="50">
        <f t="shared" si="109"/>
        <v>299</v>
      </c>
    </row>
    <row r="407" spans="1:15" ht="12.75" customHeight="1">
      <c r="A407" s="20"/>
      <c r="B407" s="20"/>
      <c r="C407" s="20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</row>
    <row r="408" spans="1:15" ht="13.5" customHeight="1" thickBot="1">
      <c r="A408" s="20"/>
      <c r="B408" s="20"/>
      <c r="C408" s="20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</row>
    <row r="409" spans="1:15" ht="13.5" customHeight="1" thickBot="1">
      <c r="A409" s="592" t="s">
        <v>105</v>
      </c>
      <c r="B409" s="593"/>
      <c r="C409" s="593"/>
      <c r="D409" s="593"/>
      <c r="E409" s="593"/>
      <c r="F409" s="594"/>
      <c r="G409" s="602" t="s">
        <v>6</v>
      </c>
      <c r="H409" s="603"/>
      <c r="I409" s="603"/>
      <c r="J409" s="603"/>
      <c r="K409" s="603"/>
      <c r="L409" s="603"/>
      <c r="M409" s="603"/>
      <c r="N409" s="603"/>
      <c r="O409" s="604"/>
    </row>
    <row r="410" spans="1:20" s="49" customFormat="1" ht="13.5" customHeight="1" thickBot="1">
      <c r="A410" s="17" t="s">
        <v>7</v>
      </c>
      <c r="B410" s="647" t="s">
        <v>38</v>
      </c>
      <c r="C410" s="649" t="s">
        <v>9</v>
      </c>
      <c r="D410" s="598" t="s">
        <v>10</v>
      </c>
      <c r="E410" s="599"/>
      <c r="F410" s="600"/>
      <c r="G410" s="598" t="s">
        <v>11</v>
      </c>
      <c r="H410" s="599"/>
      <c r="I410" s="600"/>
      <c r="J410" s="598" t="s">
        <v>12</v>
      </c>
      <c r="K410" s="599"/>
      <c r="L410" s="600"/>
      <c r="M410" s="598" t="s">
        <v>13</v>
      </c>
      <c r="N410" s="599"/>
      <c r="O410" s="600"/>
      <c r="P410" s="48"/>
      <c r="Q410" s="48"/>
      <c r="R410" s="48"/>
      <c r="S410" s="48"/>
      <c r="T410" s="48"/>
    </row>
    <row r="411" spans="1:15" ht="13.5" customHeight="1" thickBot="1">
      <c r="A411" s="17" t="s">
        <v>14</v>
      </c>
      <c r="B411" s="648"/>
      <c r="C411" s="650"/>
      <c r="D411" s="16" t="s">
        <v>15</v>
      </c>
      <c r="E411" s="16" t="s">
        <v>16</v>
      </c>
      <c r="F411" s="16" t="s">
        <v>17</v>
      </c>
      <c r="G411" s="16" t="s">
        <v>15</v>
      </c>
      <c r="H411" s="16" t="s">
        <v>16</v>
      </c>
      <c r="I411" s="16" t="s">
        <v>17</v>
      </c>
      <c r="J411" s="16" t="s">
        <v>15</v>
      </c>
      <c r="K411" s="16" t="s">
        <v>16</v>
      </c>
      <c r="L411" s="16" t="s">
        <v>17</v>
      </c>
      <c r="M411" s="29" t="s">
        <v>15</v>
      </c>
      <c r="N411" s="16" t="s">
        <v>16</v>
      </c>
      <c r="O411" s="16" t="s">
        <v>17</v>
      </c>
    </row>
    <row r="412" spans="1:15" ht="13.5" customHeight="1" thickBot="1">
      <c r="A412" s="493" t="s">
        <v>118</v>
      </c>
      <c r="B412" s="46" t="s">
        <v>119</v>
      </c>
      <c r="C412" s="32" t="s">
        <v>90</v>
      </c>
      <c r="D412" s="68">
        <v>46</v>
      </c>
      <c r="E412" s="69">
        <v>60</v>
      </c>
      <c r="F412" s="70">
        <f>SUM(D412:E412)</f>
        <v>106</v>
      </c>
      <c r="G412" s="13">
        <v>72</v>
      </c>
      <c r="H412" s="8">
        <v>79</v>
      </c>
      <c r="I412" s="14">
        <f>SUM(G412,H412)</f>
        <v>151</v>
      </c>
      <c r="J412" s="13">
        <v>169</v>
      </c>
      <c r="K412" s="8">
        <v>202</v>
      </c>
      <c r="L412" s="14">
        <f>SUM(J412:K412)</f>
        <v>371</v>
      </c>
      <c r="M412" s="23">
        <f>G412+J412</f>
        <v>241</v>
      </c>
      <c r="N412" s="7">
        <f>H412+K412</f>
        <v>281</v>
      </c>
      <c r="O412" s="14">
        <f>SUM(M412:N412)</f>
        <v>522</v>
      </c>
    </row>
    <row r="413" spans="1:15" ht="13.5" customHeight="1" thickBot="1">
      <c r="A413" s="675" t="s">
        <v>36</v>
      </c>
      <c r="B413" s="675"/>
      <c r="C413" s="675"/>
      <c r="D413" s="71">
        <f>SUM(D412)</f>
        <v>46</v>
      </c>
      <c r="E413" s="71">
        <f aca="true" t="shared" si="110" ref="E413:O413">SUM(E412)</f>
        <v>60</v>
      </c>
      <c r="F413" s="71">
        <f t="shared" si="110"/>
        <v>106</v>
      </c>
      <c r="G413" s="50">
        <f t="shared" si="110"/>
        <v>72</v>
      </c>
      <c r="H413" s="50">
        <f t="shared" si="110"/>
        <v>79</v>
      </c>
      <c r="I413" s="50">
        <f t="shared" si="110"/>
        <v>151</v>
      </c>
      <c r="J413" s="50">
        <f t="shared" si="110"/>
        <v>169</v>
      </c>
      <c r="K413" s="50">
        <f t="shared" si="110"/>
        <v>202</v>
      </c>
      <c r="L413" s="50">
        <f t="shared" si="110"/>
        <v>371</v>
      </c>
      <c r="M413" s="50">
        <f t="shared" si="110"/>
        <v>241</v>
      </c>
      <c r="N413" s="50">
        <f t="shared" si="110"/>
        <v>281</v>
      </c>
      <c r="O413" s="50">
        <f t="shared" si="110"/>
        <v>522</v>
      </c>
    </row>
    <row r="414" spans="1:15" ht="13.5" thickBot="1">
      <c r="A414" s="37"/>
      <c r="B414" s="37"/>
      <c r="C414" s="37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</row>
    <row r="415" spans="1:15" ht="15.75" thickBot="1">
      <c r="A415" s="674" t="s">
        <v>124</v>
      </c>
      <c r="B415" s="674"/>
      <c r="C415" s="674"/>
      <c r="D415" s="50">
        <f aca="true" t="shared" si="111" ref="D415:O415">SUM(D413,D354,D360,D367,D375,D383,D390,D397,D406)</f>
        <v>282</v>
      </c>
      <c r="E415" s="50">
        <f t="shared" si="111"/>
        <v>314</v>
      </c>
      <c r="F415" s="50">
        <f t="shared" si="111"/>
        <v>596</v>
      </c>
      <c r="G415" s="50">
        <f t="shared" si="111"/>
        <v>361</v>
      </c>
      <c r="H415" s="50">
        <f t="shared" si="111"/>
        <v>450</v>
      </c>
      <c r="I415" s="50">
        <f t="shared" si="111"/>
        <v>811</v>
      </c>
      <c r="J415" s="50">
        <f t="shared" si="111"/>
        <v>682</v>
      </c>
      <c r="K415" s="50">
        <f t="shared" si="111"/>
        <v>855</v>
      </c>
      <c r="L415" s="50">
        <f t="shared" si="111"/>
        <v>1537</v>
      </c>
      <c r="M415" s="50">
        <f t="shared" si="111"/>
        <v>1043</v>
      </c>
      <c r="N415" s="50">
        <f t="shared" si="111"/>
        <v>1305</v>
      </c>
      <c r="O415" s="50">
        <f t="shared" si="111"/>
        <v>2348</v>
      </c>
    </row>
    <row r="416" spans="1:15" ht="12.75">
      <c r="A416" s="9"/>
      <c r="B416" s="9"/>
      <c r="C416" s="9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</row>
    <row r="417" spans="1:15" ht="12.75">
      <c r="A417" s="20"/>
      <c r="B417" s="20"/>
      <c r="C417" s="20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</row>
    <row r="418" spans="1:15" ht="13.5" thickBot="1">
      <c r="A418" s="9"/>
      <c r="B418" s="9"/>
      <c r="C418" s="9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</row>
    <row r="419" spans="1:15" ht="13.5" thickBot="1">
      <c r="A419" s="662" t="s">
        <v>123</v>
      </c>
      <c r="B419" s="663"/>
      <c r="C419" s="663"/>
      <c r="D419" s="50">
        <f>SUM(D346)</f>
        <v>1718</v>
      </c>
      <c r="E419" s="50">
        <f aca="true" t="shared" si="112" ref="E419:N419">SUM(E346)</f>
        <v>1710</v>
      </c>
      <c r="F419" s="50">
        <f>SUM(F346)</f>
        <v>3428</v>
      </c>
      <c r="G419" s="50">
        <f t="shared" si="112"/>
        <v>1493</v>
      </c>
      <c r="H419" s="50">
        <f t="shared" si="112"/>
        <v>1464</v>
      </c>
      <c r="I419" s="50">
        <f>SUM(I346)</f>
        <v>2957</v>
      </c>
      <c r="J419" s="50">
        <f t="shared" si="112"/>
        <v>10855</v>
      </c>
      <c r="K419" s="50">
        <f t="shared" si="112"/>
        <v>10689</v>
      </c>
      <c r="L419" s="50">
        <f t="shared" si="112"/>
        <v>21544</v>
      </c>
      <c r="M419" s="50">
        <f t="shared" si="112"/>
        <v>12348</v>
      </c>
      <c r="N419" s="50">
        <f t="shared" si="112"/>
        <v>12153</v>
      </c>
      <c r="O419" s="50">
        <f>SUM(O346)</f>
        <v>24501</v>
      </c>
    </row>
    <row r="420" spans="1:15" ht="13.5" thickBot="1">
      <c r="A420" s="9"/>
      <c r="B420" s="9"/>
      <c r="C420" s="9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</row>
    <row r="421" spans="1:15" ht="13.5" thickBot="1">
      <c r="A421" s="662" t="s">
        <v>124</v>
      </c>
      <c r="B421" s="663"/>
      <c r="C421" s="663"/>
      <c r="D421" s="50">
        <f aca="true" t="shared" si="113" ref="D421:N421">SUM(D415)</f>
        <v>282</v>
      </c>
      <c r="E421" s="50">
        <f t="shared" si="113"/>
        <v>314</v>
      </c>
      <c r="F421" s="50">
        <f>SUM(F415)</f>
        <v>596</v>
      </c>
      <c r="G421" s="50">
        <f t="shared" si="113"/>
        <v>361</v>
      </c>
      <c r="H421" s="50">
        <f t="shared" si="113"/>
        <v>450</v>
      </c>
      <c r="I421" s="50">
        <f>SUM(I415)</f>
        <v>811</v>
      </c>
      <c r="J421" s="50">
        <f t="shared" si="113"/>
        <v>682</v>
      </c>
      <c r="K421" s="50">
        <f t="shared" si="113"/>
        <v>855</v>
      </c>
      <c r="L421" s="50">
        <f>SUM(L415)</f>
        <v>1537</v>
      </c>
      <c r="M421" s="50">
        <f t="shared" si="113"/>
        <v>1043</v>
      </c>
      <c r="N421" s="50">
        <f t="shared" si="113"/>
        <v>1305</v>
      </c>
      <c r="O421" s="50">
        <f>SUM(O415)</f>
        <v>2348</v>
      </c>
    </row>
    <row r="422" spans="1:15" ht="13.5" thickBot="1">
      <c r="A422" s="9"/>
      <c r="B422" s="9"/>
      <c r="C422" s="9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</row>
    <row r="423" spans="1:15" ht="15.75" thickBot="1">
      <c r="A423" s="672" t="s">
        <v>248</v>
      </c>
      <c r="B423" s="673"/>
      <c r="C423" s="673"/>
      <c r="D423" s="50">
        <f aca="true" t="shared" si="114" ref="D423:K423">SUM(D419+D421)</f>
        <v>2000</v>
      </c>
      <c r="E423" s="50">
        <f t="shared" si="114"/>
        <v>2024</v>
      </c>
      <c r="F423" s="50">
        <f>SUM(F419+F421)</f>
        <v>4024</v>
      </c>
      <c r="G423" s="50">
        <f t="shared" si="114"/>
        <v>1854</v>
      </c>
      <c r="H423" s="50">
        <f t="shared" si="114"/>
        <v>1914</v>
      </c>
      <c r="I423" s="50">
        <f>SUM(I419+I421)</f>
        <v>3768</v>
      </c>
      <c r="J423" s="50">
        <f t="shared" si="114"/>
        <v>11537</v>
      </c>
      <c r="K423" s="50">
        <f t="shared" si="114"/>
        <v>11544</v>
      </c>
      <c r="L423" s="50">
        <f>SUM(L419+L421)</f>
        <v>23081</v>
      </c>
      <c r="M423" s="50">
        <f>SUM(M419+M421)</f>
        <v>13391</v>
      </c>
      <c r="N423" s="50">
        <f>SUM(N419+N421)</f>
        <v>13458</v>
      </c>
      <c r="O423" s="50">
        <f>SUM(O419+O421)</f>
        <v>26849</v>
      </c>
    </row>
    <row r="424" spans="1:15" ht="15">
      <c r="A424" s="52"/>
      <c r="B424" s="52"/>
      <c r="C424" s="52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</row>
    <row r="425" spans="1:15" ht="15.75" customHeight="1">
      <c r="A425" s="39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1:2" ht="15">
      <c r="A426" s="39"/>
      <c r="B426" s="26"/>
    </row>
    <row r="427" spans="1:2" ht="15">
      <c r="A427" s="39"/>
      <c r="B427" s="26" t="s">
        <v>146</v>
      </c>
    </row>
    <row r="428" spans="1:15" ht="18.75">
      <c r="A428" s="57"/>
      <c r="B428" s="57" t="s">
        <v>229</v>
      </c>
      <c r="C428" s="57"/>
      <c r="D428" s="57"/>
      <c r="E428" s="57"/>
      <c r="F428" s="57"/>
      <c r="H428" s="57" t="s">
        <v>247</v>
      </c>
      <c r="I428" s="57"/>
      <c r="J428" s="57"/>
      <c r="K428" s="57"/>
      <c r="L428" s="57"/>
      <c r="M428" s="57"/>
      <c r="N428" s="57"/>
      <c r="O428" s="57"/>
    </row>
    <row r="429" spans="1:15" ht="18.75">
      <c r="A429" s="57"/>
      <c r="B429" s="57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</row>
    <row r="430" spans="1:15" ht="18.75">
      <c r="A430" s="57"/>
      <c r="B430" s="57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</row>
    <row r="431" spans="1:15" ht="18.75">
      <c r="A431" s="57"/>
      <c r="B431" s="57" t="s">
        <v>217</v>
      </c>
      <c r="C431" s="57"/>
      <c r="E431" s="685" t="s">
        <v>252</v>
      </c>
      <c r="F431" s="685"/>
      <c r="G431" s="685"/>
      <c r="H431" s="685"/>
      <c r="I431" s="685"/>
      <c r="J431" s="685"/>
      <c r="K431" s="685"/>
      <c r="L431" s="57"/>
      <c r="M431" s="57"/>
      <c r="N431" s="57"/>
      <c r="O431" s="57"/>
    </row>
    <row r="432" spans="1:15" ht="18.75">
      <c r="A432" s="57"/>
      <c r="B432" s="61" t="s">
        <v>215</v>
      </c>
      <c r="C432" s="61"/>
      <c r="E432" s="684" t="s">
        <v>216</v>
      </c>
      <c r="F432" s="684"/>
      <c r="G432" s="684"/>
      <c r="H432" s="684"/>
      <c r="I432" s="684"/>
      <c r="J432" s="684"/>
      <c r="K432" s="684"/>
      <c r="L432" s="57"/>
      <c r="M432" s="57"/>
      <c r="N432" s="57"/>
      <c r="O432" s="57"/>
    </row>
    <row r="433" spans="1:15" ht="15">
      <c r="A433" s="52"/>
      <c r="B433" s="52"/>
      <c r="C433" s="52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</row>
    <row r="434" spans="1:20" ht="15">
      <c r="A434" s="52"/>
      <c r="B434" s="52"/>
      <c r="C434" s="52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27"/>
      <c r="Q434" s="27"/>
      <c r="R434" s="27"/>
      <c r="S434" s="27"/>
      <c r="T434" s="27"/>
    </row>
    <row r="435" spans="1:15" ht="15">
      <c r="A435" s="52"/>
      <c r="B435" s="52"/>
      <c r="C435" s="52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</row>
    <row r="436" spans="1:15" ht="15">
      <c r="A436" s="52"/>
      <c r="B436" s="52"/>
      <c r="C436" s="52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</row>
    <row r="437" spans="1:15" ht="15">
      <c r="A437" s="52"/>
      <c r="B437" s="52"/>
      <c r="C437" s="52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</row>
    <row r="438" spans="1:15" ht="15">
      <c r="A438" s="52"/>
      <c r="B438" s="52"/>
      <c r="C438" s="52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</row>
    <row r="439" spans="1:15" ht="15">
      <c r="A439" s="52"/>
      <c r="B439" s="52"/>
      <c r="C439" s="52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</row>
    <row r="440" spans="1:15" ht="15">
      <c r="A440" s="52"/>
      <c r="B440" s="52"/>
      <c r="C440" s="52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</row>
    <row r="441" spans="1:15" ht="15">
      <c r="A441" s="52"/>
      <c r="B441" s="52"/>
      <c r="C441" s="52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</row>
    <row r="442" spans="1:15" ht="15">
      <c r="A442" s="52"/>
      <c r="B442" s="52"/>
      <c r="C442" s="52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</row>
    <row r="443" spans="1:15" ht="15">
      <c r="A443" s="52"/>
      <c r="B443" s="52"/>
      <c r="C443" s="52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</row>
    <row r="444" spans="1:15" ht="15">
      <c r="A444" s="52"/>
      <c r="B444" s="52"/>
      <c r="C444" s="52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</row>
    <row r="445" spans="1:15" ht="15">
      <c r="A445" s="52"/>
      <c r="B445" s="52"/>
      <c r="C445" s="52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</row>
    <row r="446" spans="1:15" ht="15">
      <c r="A446" s="52"/>
      <c r="B446" s="52"/>
      <c r="C446" s="52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</row>
    <row r="447" spans="1:15" ht="15">
      <c r="A447" s="52"/>
      <c r="B447" s="52"/>
      <c r="C447" s="52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</row>
    <row r="448" spans="1:15" ht="15">
      <c r="A448" s="52"/>
      <c r="B448" s="52"/>
      <c r="C448" s="52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</row>
    <row r="449" spans="1:15" ht="15">
      <c r="A449" s="52"/>
      <c r="B449" s="52"/>
      <c r="C449" s="52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</row>
    <row r="450" spans="1:15" ht="15">
      <c r="A450" s="52"/>
      <c r="B450" s="52"/>
      <c r="C450" s="52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</row>
    <row r="451" spans="1:15" ht="15">
      <c r="A451" s="52"/>
      <c r="B451" s="52"/>
      <c r="C451" s="52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</row>
    <row r="452" spans="1:15" ht="15">
      <c r="A452" s="52"/>
      <c r="B452" s="52"/>
      <c r="C452" s="52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</row>
    <row r="453" spans="1:15" ht="15">
      <c r="A453" s="52"/>
      <c r="B453" s="52"/>
      <c r="C453" s="52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</row>
    <row r="454" spans="1:15" ht="15">
      <c r="A454" s="52"/>
      <c r="B454" s="52"/>
      <c r="C454" s="52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</row>
    <row r="455" spans="1:15" ht="15">
      <c r="A455" s="52"/>
      <c r="B455" s="52"/>
      <c r="C455" s="52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</row>
    <row r="456" spans="1:15" ht="15">
      <c r="A456" s="52"/>
      <c r="B456" s="52"/>
      <c r="C456" s="52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</row>
    <row r="457" spans="1:15" ht="15">
      <c r="A457" s="52"/>
      <c r="B457" s="52"/>
      <c r="C457" s="52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</row>
    <row r="458" spans="1:15" ht="15">
      <c r="A458" s="52"/>
      <c r="B458" s="52"/>
      <c r="C458" s="52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</row>
    <row r="459" spans="1:15" ht="15">
      <c r="A459" s="39"/>
      <c r="O459" s="48"/>
    </row>
    <row r="460" spans="1:15" ht="15">
      <c r="A460" s="39"/>
      <c r="O460" s="48"/>
    </row>
    <row r="461" spans="1:15" ht="15">
      <c r="A461" s="39"/>
      <c r="O461" s="48"/>
    </row>
    <row r="462" spans="1:15" ht="15">
      <c r="A462" s="39"/>
      <c r="O462" s="48"/>
    </row>
    <row r="463" spans="1:15" ht="15">
      <c r="A463" s="39"/>
      <c r="O463" s="48"/>
    </row>
    <row r="464" spans="1:15" ht="15">
      <c r="A464" s="39"/>
      <c r="O464" s="48"/>
    </row>
    <row r="465" spans="1:15" ht="15">
      <c r="A465" s="39"/>
      <c r="O465" s="48"/>
    </row>
    <row r="466" spans="1:15" ht="15">
      <c r="A466" s="39"/>
      <c r="O466" s="48"/>
    </row>
    <row r="467" spans="1:15" ht="15">
      <c r="A467" s="39"/>
      <c r="O467" s="48"/>
    </row>
    <row r="468" spans="1:15" ht="15">
      <c r="A468" s="39"/>
      <c r="O468" s="48"/>
    </row>
    <row r="469" spans="1:15" ht="15">
      <c r="A469" s="39"/>
      <c r="O469" s="48"/>
    </row>
    <row r="470" spans="1:15" ht="15">
      <c r="A470" s="39"/>
      <c r="O470" s="48"/>
    </row>
    <row r="471" spans="1:15" ht="15">
      <c r="A471" s="39"/>
      <c r="O471" s="48"/>
    </row>
    <row r="472" spans="1:15" ht="15">
      <c r="A472" s="39"/>
      <c r="O472" s="48"/>
    </row>
    <row r="473" spans="1:15" ht="15">
      <c r="A473" s="39"/>
      <c r="O473" s="48"/>
    </row>
    <row r="474" spans="1:15" ht="15">
      <c r="A474" s="39"/>
      <c r="O474" s="48"/>
    </row>
    <row r="475" spans="1:15" ht="15">
      <c r="A475" s="39"/>
      <c r="O475" s="48"/>
    </row>
    <row r="476" spans="1:15" ht="15">
      <c r="A476" s="39"/>
      <c r="O476" s="48"/>
    </row>
    <row r="477" spans="1:15" ht="15">
      <c r="A477" s="39"/>
      <c r="O477" s="48"/>
    </row>
    <row r="478" spans="1:15" ht="15">
      <c r="A478" s="39"/>
      <c r="O478" s="48"/>
    </row>
    <row r="479" spans="1:15" ht="15">
      <c r="A479" s="39"/>
      <c r="O479" s="48"/>
    </row>
    <row r="480" spans="1:15" ht="15">
      <c r="A480" s="39"/>
      <c r="O480" s="48"/>
    </row>
    <row r="481" spans="1:15" ht="15">
      <c r="A481" s="39"/>
      <c r="O481" s="48"/>
    </row>
    <row r="482" spans="1:15" ht="15">
      <c r="A482" s="39"/>
      <c r="O482" s="48"/>
    </row>
    <row r="483" spans="1:15" ht="15">
      <c r="A483" s="39"/>
      <c r="O483" s="48"/>
    </row>
    <row r="484" ht="15">
      <c r="A484" s="39"/>
    </row>
    <row r="485" ht="15">
      <c r="A485" s="39"/>
    </row>
    <row r="486" ht="15">
      <c r="A486" s="39"/>
    </row>
    <row r="487" ht="15">
      <c r="A487" s="39"/>
    </row>
    <row r="488" ht="15">
      <c r="A488" s="39"/>
    </row>
    <row r="489" ht="15">
      <c r="A489" s="39"/>
    </row>
    <row r="490" ht="15">
      <c r="A490" s="39"/>
    </row>
    <row r="491" ht="15">
      <c r="A491" s="39"/>
    </row>
    <row r="492" ht="15">
      <c r="A492" s="39"/>
    </row>
    <row r="493" ht="15">
      <c r="A493" s="39"/>
    </row>
    <row r="494" ht="15">
      <c r="A494" s="39"/>
    </row>
    <row r="495" ht="15">
      <c r="A495" s="39"/>
    </row>
    <row r="496" ht="15">
      <c r="A496" s="39"/>
    </row>
    <row r="497" ht="15">
      <c r="A497" s="39"/>
    </row>
    <row r="498" ht="15">
      <c r="A498" s="39"/>
    </row>
    <row r="499" ht="15">
      <c r="A499" s="39"/>
    </row>
    <row r="500" ht="15">
      <c r="A500" s="39"/>
    </row>
    <row r="501" ht="15">
      <c r="A501" s="39"/>
    </row>
    <row r="502" ht="15">
      <c r="A502" s="39"/>
    </row>
    <row r="503" ht="15">
      <c r="A503" s="39"/>
    </row>
    <row r="504" ht="15">
      <c r="A504" s="39"/>
    </row>
    <row r="505" ht="15">
      <c r="A505" s="39"/>
    </row>
    <row r="506" ht="15">
      <c r="A506" s="39"/>
    </row>
    <row r="507" ht="15">
      <c r="A507" s="39"/>
    </row>
    <row r="508" ht="15">
      <c r="A508" s="39"/>
    </row>
    <row r="509" ht="15">
      <c r="A509" s="39"/>
    </row>
    <row r="510" ht="15">
      <c r="A510" s="39"/>
    </row>
    <row r="511" ht="15">
      <c r="A511" s="39"/>
    </row>
    <row r="512" ht="15">
      <c r="A512" s="39"/>
    </row>
    <row r="513" ht="15">
      <c r="A513" s="39"/>
    </row>
    <row r="514" ht="15">
      <c r="A514" s="39"/>
    </row>
    <row r="515" ht="15">
      <c r="A515" s="39"/>
    </row>
    <row r="516" ht="15">
      <c r="A516" s="39"/>
    </row>
    <row r="517" ht="15">
      <c r="A517" s="39"/>
    </row>
    <row r="518" ht="15">
      <c r="A518" s="39"/>
    </row>
    <row r="519" ht="15">
      <c r="A519" s="39"/>
    </row>
    <row r="520" ht="15">
      <c r="A520" s="39"/>
    </row>
    <row r="521" ht="15">
      <c r="A521" s="39"/>
    </row>
    <row r="522" ht="15">
      <c r="A522" s="39"/>
    </row>
    <row r="523" ht="15">
      <c r="A523" s="39"/>
    </row>
    <row r="524" ht="15">
      <c r="A524" s="39"/>
    </row>
    <row r="525" ht="15">
      <c r="A525" s="39"/>
    </row>
    <row r="526" ht="15">
      <c r="A526" s="39"/>
    </row>
    <row r="527" ht="15">
      <c r="A527" s="39"/>
    </row>
    <row r="528" ht="15">
      <c r="A528" s="39"/>
    </row>
    <row r="529" ht="15">
      <c r="A529" s="39"/>
    </row>
    <row r="530" ht="15">
      <c r="A530" s="39"/>
    </row>
    <row r="531" ht="15">
      <c r="A531" s="39"/>
    </row>
    <row r="532" ht="15">
      <c r="A532" s="39"/>
    </row>
    <row r="533" ht="15">
      <c r="A533" s="39"/>
    </row>
    <row r="534" ht="15">
      <c r="A534" s="39"/>
    </row>
    <row r="535" ht="15">
      <c r="A535" s="39"/>
    </row>
    <row r="536" ht="15">
      <c r="A536" s="39"/>
    </row>
    <row r="537" ht="15">
      <c r="A537" s="39"/>
    </row>
    <row r="538" ht="15">
      <c r="A538" s="39"/>
    </row>
  </sheetData>
  <sheetProtection/>
  <mergeCells count="270">
    <mergeCell ref="H7:I7"/>
    <mergeCell ref="H8:I8"/>
    <mergeCell ref="E432:K432"/>
    <mergeCell ref="E431:K431"/>
    <mergeCell ref="N7:O7"/>
    <mergeCell ref="N8:O8"/>
    <mergeCell ref="L7:M7"/>
    <mergeCell ref="L8:M8"/>
    <mergeCell ref="J7:K7"/>
    <mergeCell ref="J8:K8"/>
    <mergeCell ref="D394:F394"/>
    <mergeCell ref="G394:I394"/>
    <mergeCell ref="J394:L394"/>
    <mergeCell ref="M394:O394"/>
    <mergeCell ref="B394:B395"/>
    <mergeCell ref="A337:C337"/>
    <mergeCell ref="C394:C395"/>
    <mergeCell ref="G357:I357"/>
    <mergeCell ref="A386:F386"/>
    <mergeCell ref="D387:F387"/>
    <mergeCell ref="G310:I310"/>
    <mergeCell ref="J310:L310"/>
    <mergeCell ref="M310:O310"/>
    <mergeCell ref="B303:B304"/>
    <mergeCell ref="B310:B311"/>
    <mergeCell ref="B322:B323"/>
    <mergeCell ref="A319:C319"/>
    <mergeCell ref="A397:C397"/>
    <mergeCell ref="A339:F339"/>
    <mergeCell ref="B371:B372"/>
    <mergeCell ref="C371:C372"/>
    <mergeCell ref="A302:F302"/>
    <mergeCell ref="G302:O302"/>
    <mergeCell ref="D303:F303"/>
    <mergeCell ref="G303:I303"/>
    <mergeCell ref="J303:L303"/>
    <mergeCell ref="C357:C358"/>
    <mergeCell ref="A423:C423"/>
    <mergeCell ref="G364:I364"/>
    <mergeCell ref="G402:O402"/>
    <mergeCell ref="A383:C383"/>
    <mergeCell ref="A363:F363"/>
    <mergeCell ref="A415:C415"/>
    <mergeCell ref="G403:I403"/>
    <mergeCell ref="A413:C413"/>
    <mergeCell ref="B403:B404"/>
    <mergeCell ref="C410:C411"/>
    <mergeCell ref="A242:C242"/>
    <mergeCell ref="A217:C217"/>
    <mergeCell ref="A245:F245"/>
    <mergeCell ref="G334:I334"/>
    <mergeCell ref="J334:L334"/>
    <mergeCell ref="M334:O334"/>
    <mergeCell ref="M303:O303"/>
    <mergeCell ref="A309:F309"/>
    <mergeCell ref="G309:O309"/>
    <mergeCell ref="D310:F310"/>
    <mergeCell ref="A271:C271"/>
    <mergeCell ref="A274:F274"/>
    <mergeCell ref="A299:C299"/>
    <mergeCell ref="A333:F333"/>
    <mergeCell ref="A91:C91"/>
    <mergeCell ref="A294:C294"/>
    <mergeCell ref="A318:C318"/>
    <mergeCell ref="A306:C306"/>
    <mergeCell ref="A254:C254"/>
    <mergeCell ref="A258:F258"/>
    <mergeCell ref="A77:C77"/>
    <mergeCell ref="A127:C127"/>
    <mergeCell ref="A118:C118"/>
    <mergeCell ref="A97:C97"/>
    <mergeCell ref="A98:C98"/>
    <mergeCell ref="A250:C250"/>
    <mergeCell ref="A223:C223"/>
    <mergeCell ref="A228:C228"/>
    <mergeCell ref="A159:C159"/>
    <mergeCell ref="A172:C172"/>
    <mergeCell ref="A236:F236"/>
    <mergeCell ref="A213:C213"/>
    <mergeCell ref="A200:C200"/>
    <mergeCell ref="A421:C421"/>
    <mergeCell ref="A419:C419"/>
    <mergeCell ref="A314:C314"/>
    <mergeCell ref="B275:B276"/>
    <mergeCell ref="C364:C365"/>
    <mergeCell ref="A321:F321"/>
    <mergeCell ref="A360:C360"/>
    <mergeCell ref="C340:C341"/>
    <mergeCell ref="D340:F340"/>
    <mergeCell ref="A356:F356"/>
    <mergeCell ref="B340:B341"/>
    <mergeCell ref="D334:F334"/>
    <mergeCell ref="A343:C343"/>
    <mergeCell ref="D275:F275"/>
    <mergeCell ref="G282:O282"/>
    <mergeCell ref="D283:F283"/>
    <mergeCell ref="G283:I283"/>
    <mergeCell ref="C275:C276"/>
    <mergeCell ref="A282:F282"/>
    <mergeCell ref="M283:O283"/>
    <mergeCell ref="J283:L283"/>
    <mergeCell ref="B283:B284"/>
    <mergeCell ref="C283:C284"/>
    <mergeCell ref="A101:F101"/>
    <mergeCell ref="A377:F377"/>
    <mergeCell ref="A367:C367"/>
    <mergeCell ref="A255:C255"/>
    <mergeCell ref="A349:O349"/>
    <mergeCell ref="G363:O363"/>
    <mergeCell ref="G274:O274"/>
    <mergeCell ref="G275:I275"/>
    <mergeCell ref="M275:O275"/>
    <mergeCell ref="J275:L275"/>
    <mergeCell ref="G333:O333"/>
    <mergeCell ref="B334:B335"/>
    <mergeCell ref="C334:C335"/>
    <mergeCell ref="M351:O351"/>
    <mergeCell ref="G322:I322"/>
    <mergeCell ref="J322:L322"/>
    <mergeCell ref="M322:O322"/>
    <mergeCell ref="A346:C346"/>
    <mergeCell ref="G339:O339"/>
    <mergeCell ref="A330:C330"/>
    <mergeCell ref="G409:O409"/>
    <mergeCell ref="B410:B411"/>
    <mergeCell ref="C403:C404"/>
    <mergeCell ref="M387:O387"/>
    <mergeCell ref="M364:O364"/>
    <mergeCell ref="D378:F378"/>
    <mergeCell ref="M378:O378"/>
    <mergeCell ref="G370:O370"/>
    <mergeCell ref="D410:F410"/>
    <mergeCell ref="G410:I410"/>
    <mergeCell ref="J410:L410"/>
    <mergeCell ref="A393:F393"/>
    <mergeCell ref="G393:O393"/>
    <mergeCell ref="A350:F350"/>
    <mergeCell ref="A390:C390"/>
    <mergeCell ref="A370:F370"/>
    <mergeCell ref="M410:O410"/>
    <mergeCell ref="J364:L364"/>
    <mergeCell ref="G377:O377"/>
    <mergeCell ref="J403:L403"/>
    <mergeCell ref="M403:O403"/>
    <mergeCell ref="G378:I378"/>
    <mergeCell ref="J378:L378"/>
    <mergeCell ref="A329:C329"/>
    <mergeCell ref="D322:F322"/>
    <mergeCell ref="G321:O321"/>
    <mergeCell ref="G340:I340"/>
    <mergeCell ref="J340:L340"/>
    <mergeCell ref="M340:O340"/>
    <mergeCell ref="A325:C325"/>
    <mergeCell ref="G258:O258"/>
    <mergeCell ref="D259:F259"/>
    <mergeCell ref="G259:I259"/>
    <mergeCell ref="J259:L259"/>
    <mergeCell ref="M259:O259"/>
    <mergeCell ref="B259:B260"/>
    <mergeCell ref="C259:C260"/>
    <mergeCell ref="A298:C298"/>
    <mergeCell ref="A280:C280"/>
    <mergeCell ref="A201:C201"/>
    <mergeCell ref="G204:O204"/>
    <mergeCell ref="G236:O236"/>
    <mergeCell ref="G245:O245"/>
    <mergeCell ref="D246:F246"/>
    <mergeCell ref="G246:I246"/>
    <mergeCell ref="J246:L246"/>
    <mergeCell ref="M246:O246"/>
    <mergeCell ref="B246:B247"/>
    <mergeCell ref="C246:C247"/>
    <mergeCell ref="D205:F205"/>
    <mergeCell ref="G205:I205"/>
    <mergeCell ref="J205:L205"/>
    <mergeCell ref="M205:O205"/>
    <mergeCell ref="A227:C227"/>
    <mergeCell ref="G237:I237"/>
    <mergeCell ref="J237:L237"/>
    <mergeCell ref="M237:O237"/>
    <mergeCell ref="B237:B238"/>
    <mergeCell ref="C237:C238"/>
    <mergeCell ref="G184:O184"/>
    <mergeCell ref="A184:F184"/>
    <mergeCell ref="J185:L185"/>
    <mergeCell ref="M185:O185"/>
    <mergeCell ref="A191:C191"/>
    <mergeCell ref="A195:C195"/>
    <mergeCell ref="G185:I185"/>
    <mergeCell ref="D185:F185"/>
    <mergeCell ref="D237:F237"/>
    <mergeCell ref="M136:O136"/>
    <mergeCell ref="D102:F102"/>
    <mergeCell ref="G102:I102"/>
    <mergeCell ref="J102:L102"/>
    <mergeCell ref="A135:F135"/>
    <mergeCell ref="G135:O135"/>
    <mergeCell ref="A114:C114"/>
    <mergeCell ref="A132:C132"/>
    <mergeCell ref="A133:C133"/>
    <mergeCell ref="B136:B137"/>
    <mergeCell ref="G101:O101"/>
    <mergeCell ref="D136:F136"/>
    <mergeCell ref="J136:L136"/>
    <mergeCell ref="G136:I136"/>
    <mergeCell ref="M12:O12"/>
    <mergeCell ref="J70:L70"/>
    <mergeCell ref="M70:O70"/>
    <mergeCell ref="D70:F70"/>
    <mergeCell ref="G70:I70"/>
    <mergeCell ref="M102:O102"/>
    <mergeCell ref="D12:F12"/>
    <mergeCell ref="G12:I12"/>
    <mergeCell ref="G69:O69"/>
    <mergeCell ref="A31:C31"/>
    <mergeCell ref="A51:C51"/>
    <mergeCell ref="A55:C55"/>
    <mergeCell ref="A65:C65"/>
    <mergeCell ref="A66:C66"/>
    <mergeCell ref="A69:F69"/>
    <mergeCell ref="J12:L12"/>
    <mergeCell ref="A10:O10"/>
    <mergeCell ref="A11:F11"/>
    <mergeCell ref="G11:O11"/>
    <mergeCell ref="D8:E8"/>
    <mergeCell ref="A1:O1"/>
    <mergeCell ref="A4:O4"/>
    <mergeCell ref="C6:E6"/>
    <mergeCell ref="D7:E7"/>
    <mergeCell ref="H6:O6"/>
    <mergeCell ref="C136:C137"/>
    <mergeCell ref="B102:B103"/>
    <mergeCell ref="C102:C103"/>
    <mergeCell ref="B185:B186"/>
    <mergeCell ref="C185:C186"/>
    <mergeCell ref="B205:B206"/>
    <mergeCell ref="C205:C206"/>
    <mergeCell ref="A181:C181"/>
    <mergeCell ref="A182:C182"/>
    <mergeCell ref="A204:F204"/>
    <mergeCell ref="M371:O371"/>
    <mergeCell ref="J357:L357"/>
    <mergeCell ref="M357:O357"/>
    <mergeCell ref="D364:F364"/>
    <mergeCell ref="B364:B365"/>
    <mergeCell ref="C387:C388"/>
    <mergeCell ref="B378:B379"/>
    <mergeCell ref="C378:C379"/>
    <mergeCell ref="B387:B388"/>
    <mergeCell ref="G386:O386"/>
    <mergeCell ref="G351:I351"/>
    <mergeCell ref="J351:L351"/>
    <mergeCell ref="A409:F409"/>
    <mergeCell ref="A402:F402"/>
    <mergeCell ref="A406:C406"/>
    <mergeCell ref="D403:F403"/>
    <mergeCell ref="G387:I387"/>
    <mergeCell ref="J387:L387"/>
    <mergeCell ref="D357:F357"/>
    <mergeCell ref="B357:B358"/>
    <mergeCell ref="A375:C375"/>
    <mergeCell ref="G356:O356"/>
    <mergeCell ref="G350:O350"/>
    <mergeCell ref="B351:B352"/>
    <mergeCell ref="A354:C354"/>
    <mergeCell ref="D371:F371"/>
    <mergeCell ref="G371:I371"/>
    <mergeCell ref="J371:L371"/>
    <mergeCell ref="C351:C352"/>
    <mergeCell ref="D351:F351"/>
  </mergeCells>
  <printOptions/>
  <pageMargins left="0.6299212598425197" right="0.2362204724409449" top="0.35433070866141736" bottom="0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8"/>
  <sheetViews>
    <sheetView zoomScalePageLayoutView="0" workbookViewId="0" topLeftCell="A214">
      <selection activeCell="B209" sqref="B209:B210"/>
    </sheetView>
  </sheetViews>
  <sheetFormatPr defaultColWidth="11.421875" defaultRowHeight="13.5" customHeight="1"/>
  <cols>
    <col min="1" max="1" width="39.421875" style="47" customWidth="1"/>
    <col min="2" max="2" width="41.7109375" style="27" customWidth="1"/>
    <col min="3" max="3" width="12.421875" style="27" customWidth="1"/>
    <col min="4" max="6" width="7.00390625" style="27" customWidth="1"/>
    <col min="7" max="15" width="6.28125" style="27" customWidth="1"/>
    <col min="16" max="20" width="11.421875" style="26" customWidth="1"/>
    <col min="21" max="16384" width="11.421875" style="27" customWidth="1"/>
  </cols>
  <sheetData>
    <row r="1" spans="1:15" ht="13.5" customHeight="1">
      <c r="A1" s="614" t="s">
        <v>133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spans="1:15" ht="13.5" customHeight="1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3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3.5" customHeight="1">
      <c r="A4" s="616" t="s">
        <v>182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</row>
    <row r="5" spans="1:15" ht="13.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3.5" customHeight="1">
      <c r="A6" s="66" t="s">
        <v>253</v>
      </c>
      <c r="B6" s="44"/>
      <c r="C6" s="617" t="s">
        <v>136</v>
      </c>
      <c r="D6" s="618"/>
      <c r="E6" s="619"/>
      <c r="F6" s="396"/>
      <c r="G6" s="397"/>
      <c r="H6" s="621" t="s">
        <v>0</v>
      </c>
      <c r="I6" s="622"/>
      <c r="J6" s="622"/>
      <c r="K6" s="622"/>
      <c r="L6" s="622"/>
      <c r="M6" s="622"/>
      <c r="N6" s="622"/>
      <c r="O6" s="623"/>
    </row>
    <row r="7" spans="1:15" ht="13.5" customHeight="1">
      <c r="A7" s="11"/>
      <c r="B7" s="45"/>
      <c r="C7" s="407"/>
      <c r="D7" s="620" t="s">
        <v>2</v>
      </c>
      <c r="E7" s="620"/>
      <c r="F7" s="398"/>
      <c r="G7" s="397"/>
      <c r="H7" s="680" t="s">
        <v>1</v>
      </c>
      <c r="I7" s="681"/>
      <c r="J7" s="686" t="s">
        <v>2</v>
      </c>
      <c r="K7" s="687"/>
      <c r="L7" s="690" t="s">
        <v>3</v>
      </c>
      <c r="M7" s="691"/>
      <c r="N7" s="686" t="s">
        <v>4</v>
      </c>
      <c r="O7" s="687"/>
    </row>
    <row r="8" spans="1:15" ht="13.5" customHeight="1">
      <c r="A8" s="43"/>
      <c r="B8" s="44"/>
      <c r="C8" s="408"/>
      <c r="D8" s="612"/>
      <c r="E8" s="613"/>
      <c r="F8" s="399"/>
      <c r="G8" s="397"/>
      <c r="H8" s="682">
        <v>44666</v>
      </c>
      <c r="I8" s="683"/>
      <c r="J8" s="688"/>
      <c r="K8" s="689"/>
      <c r="L8" s="692"/>
      <c r="M8" s="693"/>
      <c r="N8" s="688"/>
      <c r="O8" s="689"/>
    </row>
    <row r="9" spans="1:15" ht="13.5" customHeight="1">
      <c r="A9" s="43"/>
      <c r="B9" s="44"/>
      <c r="C9" s="53"/>
      <c r="D9" s="53"/>
      <c r="E9" s="53"/>
      <c r="F9" s="63"/>
      <c r="G9" s="54"/>
      <c r="H9" s="55"/>
      <c r="I9" s="54"/>
      <c r="J9" s="55"/>
      <c r="K9" s="56"/>
      <c r="L9" s="65"/>
      <c r="M9" s="54"/>
      <c r="N9" s="55"/>
      <c r="O9" s="44"/>
    </row>
    <row r="10" spans="1:15" ht="13.5" customHeight="1">
      <c r="A10" s="609" t="s">
        <v>141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</row>
    <row r="11" spans="1:15" ht="18.75" thickBot="1">
      <c r="A11" s="609" t="s">
        <v>14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</row>
    <row r="12" spans="1:15" ht="13.5" customHeight="1" thickBot="1">
      <c r="A12" s="610" t="s">
        <v>5</v>
      </c>
      <c r="B12" s="610"/>
      <c r="C12" s="610"/>
      <c r="D12" s="610"/>
      <c r="E12" s="610"/>
      <c r="F12" s="610"/>
      <c r="G12" s="611" t="s">
        <v>6</v>
      </c>
      <c r="H12" s="611"/>
      <c r="I12" s="611"/>
      <c r="J12" s="611"/>
      <c r="K12" s="611"/>
      <c r="L12" s="611"/>
      <c r="M12" s="611"/>
      <c r="N12" s="611"/>
      <c r="O12" s="611"/>
    </row>
    <row r="13" spans="1:15" ht="13.5" customHeight="1" thickBot="1">
      <c r="A13" s="17" t="s">
        <v>7</v>
      </c>
      <c r="B13" s="22" t="s">
        <v>38</v>
      </c>
      <c r="C13" s="17" t="s">
        <v>9</v>
      </c>
      <c r="D13" s="608" t="s">
        <v>10</v>
      </c>
      <c r="E13" s="608"/>
      <c r="F13" s="608"/>
      <c r="G13" s="608" t="s">
        <v>11</v>
      </c>
      <c r="H13" s="608"/>
      <c r="I13" s="608"/>
      <c r="J13" s="608" t="s">
        <v>12</v>
      </c>
      <c r="K13" s="608"/>
      <c r="L13" s="608"/>
      <c r="M13" s="608" t="s">
        <v>13</v>
      </c>
      <c r="N13" s="608"/>
      <c r="O13" s="608"/>
    </row>
    <row r="14" spans="1:15" ht="13.5" customHeight="1" thickBot="1">
      <c r="A14" s="17" t="s">
        <v>14</v>
      </c>
      <c r="B14" s="15"/>
      <c r="C14" s="15"/>
      <c r="D14" s="19" t="s">
        <v>15</v>
      </c>
      <c r="E14" s="19" t="s">
        <v>16</v>
      </c>
      <c r="F14" s="38" t="s">
        <v>17</v>
      </c>
      <c r="G14" s="19" t="s">
        <v>15</v>
      </c>
      <c r="H14" s="19" t="s">
        <v>16</v>
      </c>
      <c r="I14" s="19" t="s">
        <v>17</v>
      </c>
      <c r="J14" s="19" t="s">
        <v>15</v>
      </c>
      <c r="K14" s="19" t="s">
        <v>16</v>
      </c>
      <c r="L14" s="19" t="s">
        <v>17</v>
      </c>
      <c r="M14" s="16" t="s">
        <v>15</v>
      </c>
      <c r="N14" s="16" t="s">
        <v>16</v>
      </c>
      <c r="O14" s="16" t="s">
        <v>17</v>
      </c>
    </row>
    <row r="15" spans="1:15" ht="13.5" customHeight="1">
      <c r="A15" s="95" t="s">
        <v>177</v>
      </c>
      <c r="B15" s="96" t="s">
        <v>19</v>
      </c>
      <c r="C15" s="97" t="s">
        <v>20</v>
      </c>
      <c r="D15" s="98">
        <v>0</v>
      </c>
      <c r="E15" s="99">
        <v>0</v>
      </c>
      <c r="F15" s="100">
        <f>D15+E15</f>
        <v>0</v>
      </c>
      <c r="G15" s="98">
        <v>0</v>
      </c>
      <c r="H15" s="101">
        <v>0</v>
      </c>
      <c r="I15" s="100">
        <f>G15+H15</f>
        <v>0</v>
      </c>
      <c r="J15" s="98">
        <v>0</v>
      </c>
      <c r="K15" s="101">
        <v>1</v>
      </c>
      <c r="L15" s="100">
        <f>J15+K15</f>
        <v>1</v>
      </c>
      <c r="M15" s="98">
        <f>SUM(G15,J15)</f>
        <v>0</v>
      </c>
      <c r="N15" s="101">
        <f>SUM(H15,K15)</f>
        <v>1</v>
      </c>
      <c r="O15" s="100">
        <f>M15+N15</f>
        <v>1</v>
      </c>
    </row>
    <row r="16" spans="1:15" ht="13.5" customHeight="1">
      <c r="A16" s="95" t="s">
        <v>174</v>
      </c>
      <c r="B16" s="96" t="s">
        <v>19</v>
      </c>
      <c r="C16" s="102" t="s">
        <v>20</v>
      </c>
      <c r="D16" s="371">
        <v>128</v>
      </c>
      <c r="E16" s="570">
        <v>146</v>
      </c>
      <c r="F16" s="105">
        <f>D16+E16</f>
        <v>274</v>
      </c>
      <c r="G16" s="371">
        <v>111</v>
      </c>
      <c r="H16" s="372">
        <v>120</v>
      </c>
      <c r="I16" s="105">
        <f aca="true" t="shared" si="0" ref="I16:I31">G16+H16</f>
        <v>231</v>
      </c>
      <c r="J16" s="103">
        <v>525</v>
      </c>
      <c r="K16" s="372">
        <v>534</v>
      </c>
      <c r="L16" s="105">
        <f aca="true" t="shared" si="1" ref="L16:L31">J16+K16</f>
        <v>1059</v>
      </c>
      <c r="M16" s="103">
        <f aca="true" t="shared" si="2" ref="M16:N31">SUM(G16,J16)</f>
        <v>636</v>
      </c>
      <c r="N16" s="106">
        <f t="shared" si="2"/>
        <v>654</v>
      </c>
      <c r="O16" s="107">
        <f aca="true" t="shared" si="3" ref="O16:O31">M16+N16</f>
        <v>1290</v>
      </c>
    </row>
    <row r="17" spans="1:15" ht="13.5" customHeight="1">
      <c r="A17" s="108" t="s">
        <v>236</v>
      </c>
      <c r="B17" s="109" t="s">
        <v>19</v>
      </c>
      <c r="C17" s="110" t="s">
        <v>20</v>
      </c>
      <c r="D17" s="103">
        <v>0</v>
      </c>
      <c r="E17" s="104">
        <v>0</v>
      </c>
      <c r="F17" s="105">
        <f aca="true" t="shared" si="4" ref="F17:F31">D17+E17</f>
        <v>0</v>
      </c>
      <c r="G17" s="103">
        <v>0</v>
      </c>
      <c r="H17" s="106">
        <v>0</v>
      </c>
      <c r="I17" s="105">
        <f t="shared" si="0"/>
        <v>0</v>
      </c>
      <c r="J17" s="103">
        <v>2</v>
      </c>
      <c r="K17" s="106">
        <v>0</v>
      </c>
      <c r="L17" s="105">
        <f t="shared" si="1"/>
        <v>2</v>
      </c>
      <c r="M17" s="103">
        <f>SUM(G17,J17)</f>
        <v>2</v>
      </c>
      <c r="N17" s="106">
        <f t="shared" si="2"/>
        <v>0</v>
      </c>
      <c r="O17" s="107">
        <f t="shared" si="3"/>
        <v>2</v>
      </c>
    </row>
    <row r="18" spans="1:15" ht="13.5" customHeight="1">
      <c r="A18" s="108" t="s">
        <v>237</v>
      </c>
      <c r="B18" s="109" t="s">
        <v>19</v>
      </c>
      <c r="C18" s="110" t="s">
        <v>20</v>
      </c>
      <c r="D18" s="103">
        <v>142</v>
      </c>
      <c r="E18" s="104">
        <v>140</v>
      </c>
      <c r="F18" s="105">
        <f t="shared" si="4"/>
        <v>282</v>
      </c>
      <c r="G18" s="371">
        <v>129</v>
      </c>
      <c r="H18" s="372">
        <v>120</v>
      </c>
      <c r="I18" s="105">
        <f t="shared" si="0"/>
        <v>249</v>
      </c>
      <c r="J18" s="371">
        <v>597</v>
      </c>
      <c r="K18" s="372">
        <v>573</v>
      </c>
      <c r="L18" s="105">
        <f t="shared" si="1"/>
        <v>1170</v>
      </c>
      <c r="M18" s="103">
        <f t="shared" si="2"/>
        <v>726</v>
      </c>
      <c r="N18" s="106">
        <f t="shared" si="2"/>
        <v>693</v>
      </c>
      <c r="O18" s="107">
        <f t="shared" si="3"/>
        <v>1419</v>
      </c>
    </row>
    <row r="19" spans="1:15" ht="13.5" customHeight="1">
      <c r="A19" s="108" t="s">
        <v>21</v>
      </c>
      <c r="B19" s="109" t="s">
        <v>19</v>
      </c>
      <c r="C19" s="111" t="s">
        <v>20</v>
      </c>
      <c r="D19" s="103">
        <v>24</v>
      </c>
      <c r="E19" s="104">
        <v>63</v>
      </c>
      <c r="F19" s="105">
        <f t="shared" si="4"/>
        <v>87</v>
      </c>
      <c r="G19" s="371">
        <v>20</v>
      </c>
      <c r="H19" s="106">
        <v>53</v>
      </c>
      <c r="I19" s="105">
        <f t="shared" si="0"/>
        <v>73</v>
      </c>
      <c r="J19" s="371">
        <v>168</v>
      </c>
      <c r="K19" s="106">
        <v>431</v>
      </c>
      <c r="L19" s="105">
        <f t="shared" si="1"/>
        <v>599</v>
      </c>
      <c r="M19" s="103">
        <f t="shared" si="2"/>
        <v>188</v>
      </c>
      <c r="N19" s="106">
        <f t="shared" si="2"/>
        <v>484</v>
      </c>
      <c r="O19" s="107">
        <f t="shared" si="3"/>
        <v>672</v>
      </c>
    </row>
    <row r="20" spans="1:15" ht="13.5" customHeight="1">
      <c r="A20" s="108" t="s">
        <v>249</v>
      </c>
      <c r="B20" s="109" t="s">
        <v>19</v>
      </c>
      <c r="C20" s="111" t="s">
        <v>20</v>
      </c>
      <c r="D20" s="103">
        <v>0</v>
      </c>
      <c r="E20" s="104">
        <v>0</v>
      </c>
      <c r="F20" s="105">
        <f>D20+E20</f>
        <v>0</v>
      </c>
      <c r="G20" s="103">
        <v>0</v>
      </c>
      <c r="H20" s="106">
        <v>0</v>
      </c>
      <c r="I20" s="105">
        <f>G20+H20</f>
        <v>0</v>
      </c>
      <c r="J20" s="103">
        <v>0</v>
      </c>
      <c r="K20" s="106">
        <v>0</v>
      </c>
      <c r="L20" s="105">
        <f>J20+K20</f>
        <v>0</v>
      </c>
      <c r="M20" s="103">
        <f>SUM(G20,J20)</f>
        <v>0</v>
      </c>
      <c r="N20" s="106">
        <f>SUM(H20,K20)</f>
        <v>0</v>
      </c>
      <c r="O20" s="107">
        <f>M20+N20</f>
        <v>0</v>
      </c>
    </row>
    <row r="21" spans="1:15" ht="13.5" customHeight="1">
      <c r="A21" s="108" t="s">
        <v>168</v>
      </c>
      <c r="B21" s="109" t="s">
        <v>19</v>
      </c>
      <c r="C21" s="110" t="s">
        <v>20</v>
      </c>
      <c r="D21" s="103">
        <v>32</v>
      </c>
      <c r="E21" s="104">
        <v>9</v>
      </c>
      <c r="F21" s="105">
        <f t="shared" si="4"/>
        <v>41</v>
      </c>
      <c r="G21" s="103">
        <v>30</v>
      </c>
      <c r="H21" s="106">
        <v>8</v>
      </c>
      <c r="I21" s="105">
        <f t="shared" si="0"/>
        <v>38</v>
      </c>
      <c r="J21" s="103">
        <v>257</v>
      </c>
      <c r="K21" s="106">
        <v>35</v>
      </c>
      <c r="L21" s="105">
        <f t="shared" si="1"/>
        <v>292</v>
      </c>
      <c r="M21" s="103">
        <f t="shared" si="2"/>
        <v>287</v>
      </c>
      <c r="N21" s="106">
        <f t="shared" si="2"/>
        <v>43</v>
      </c>
      <c r="O21" s="107">
        <f t="shared" si="3"/>
        <v>330</v>
      </c>
    </row>
    <row r="22" spans="1:15" ht="13.5" customHeight="1">
      <c r="A22" s="108" t="s">
        <v>22</v>
      </c>
      <c r="B22" s="109" t="s">
        <v>19</v>
      </c>
      <c r="C22" s="110" t="s">
        <v>20</v>
      </c>
      <c r="D22" s="103">
        <v>25</v>
      </c>
      <c r="E22" s="104">
        <v>10</v>
      </c>
      <c r="F22" s="105">
        <f t="shared" si="4"/>
        <v>35</v>
      </c>
      <c r="G22" s="371">
        <v>31</v>
      </c>
      <c r="H22" s="106">
        <v>10</v>
      </c>
      <c r="I22" s="105">
        <f t="shared" si="0"/>
        <v>41</v>
      </c>
      <c r="J22" s="371">
        <v>270</v>
      </c>
      <c r="K22" s="106">
        <v>74</v>
      </c>
      <c r="L22" s="105">
        <f t="shared" si="1"/>
        <v>344</v>
      </c>
      <c r="M22" s="103">
        <f t="shared" si="2"/>
        <v>301</v>
      </c>
      <c r="N22" s="106">
        <f t="shared" si="2"/>
        <v>84</v>
      </c>
      <c r="O22" s="107">
        <f t="shared" si="3"/>
        <v>385</v>
      </c>
    </row>
    <row r="23" spans="1:15" ht="13.5" customHeight="1">
      <c r="A23" s="108" t="s">
        <v>23</v>
      </c>
      <c r="B23" s="109" t="s">
        <v>144</v>
      </c>
      <c r="C23" s="110" t="s">
        <v>20</v>
      </c>
      <c r="D23" s="103">
        <v>11</v>
      </c>
      <c r="E23" s="104">
        <v>13</v>
      </c>
      <c r="F23" s="105">
        <f t="shared" si="4"/>
        <v>24</v>
      </c>
      <c r="G23" s="103">
        <v>12</v>
      </c>
      <c r="H23" s="372">
        <v>13</v>
      </c>
      <c r="I23" s="105">
        <f t="shared" si="0"/>
        <v>25</v>
      </c>
      <c r="J23" s="103">
        <v>90</v>
      </c>
      <c r="K23" s="372">
        <v>183</v>
      </c>
      <c r="L23" s="105">
        <f t="shared" si="1"/>
        <v>273</v>
      </c>
      <c r="M23" s="103">
        <f t="shared" si="2"/>
        <v>102</v>
      </c>
      <c r="N23" s="106">
        <f t="shared" si="2"/>
        <v>196</v>
      </c>
      <c r="O23" s="107">
        <f t="shared" si="3"/>
        <v>298</v>
      </c>
    </row>
    <row r="24" spans="1:15" ht="13.5" customHeight="1">
      <c r="A24" s="108" t="s">
        <v>226</v>
      </c>
      <c r="B24" s="109" t="s">
        <v>24</v>
      </c>
      <c r="C24" s="110" t="s">
        <v>20</v>
      </c>
      <c r="D24" s="103">
        <v>0</v>
      </c>
      <c r="E24" s="104">
        <v>0</v>
      </c>
      <c r="F24" s="105">
        <f t="shared" si="4"/>
        <v>0</v>
      </c>
      <c r="G24" s="103">
        <v>0</v>
      </c>
      <c r="H24" s="106">
        <v>0</v>
      </c>
      <c r="I24" s="105">
        <f t="shared" si="0"/>
        <v>0</v>
      </c>
      <c r="J24" s="103">
        <v>6</v>
      </c>
      <c r="K24" s="106">
        <v>1</v>
      </c>
      <c r="L24" s="105">
        <f t="shared" si="1"/>
        <v>7</v>
      </c>
      <c r="M24" s="103">
        <f t="shared" si="2"/>
        <v>6</v>
      </c>
      <c r="N24" s="106">
        <f t="shared" si="2"/>
        <v>1</v>
      </c>
      <c r="O24" s="107">
        <f t="shared" si="3"/>
        <v>7</v>
      </c>
    </row>
    <row r="25" spans="1:15" ht="13.5" customHeight="1">
      <c r="A25" s="108" t="s">
        <v>25</v>
      </c>
      <c r="B25" s="109" t="s">
        <v>24</v>
      </c>
      <c r="C25" s="110" t="s">
        <v>20</v>
      </c>
      <c r="D25" s="103">
        <v>192</v>
      </c>
      <c r="E25" s="104">
        <v>53</v>
      </c>
      <c r="F25" s="105">
        <f t="shared" si="4"/>
        <v>245</v>
      </c>
      <c r="G25" s="371">
        <v>164</v>
      </c>
      <c r="H25" s="372">
        <v>48</v>
      </c>
      <c r="I25" s="105">
        <f t="shared" si="0"/>
        <v>212</v>
      </c>
      <c r="J25" s="371">
        <v>1157</v>
      </c>
      <c r="K25" s="372">
        <v>289</v>
      </c>
      <c r="L25" s="105">
        <f t="shared" si="1"/>
        <v>1446</v>
      </c>
      <c r="M25" s="103">
        <f t="shared" si="2"/>
        <v>1321</v>
      </c>
      <c r="N25" s="106">
        <f t="shared" si="2"/>
        <v>337</v>
      </c>
      <c r="O25" s="107">
        <f t="shared" si="3"/>
        <v>1658</v>
      </c>
    </row>
    <row r="26" spans="1:15" ht="13.5" customHeight="1">
      <c r="A26" s="108" t="s">
        <v>26</v>
      </c>
      <c r="B26" s="109" t="s">
        <v>155</v>
      </c>
      <c r="C26" s="110" t="s">
        <v>20</v>
      </c>
      <c r="D26" s="103">
        <v>0</v>
      </c>
      <c r="E26" s="104">
        <v>0</v>
      </c>
      <c r="F26" s="105">
        <f t="shared" si="4"/>
        <v>0</v>
      </c>
      <c r="G26" s="103">
        <v>0</v>
      </c>
      <c r="H26" s="106">
        <v>0</v>
      </c>
      <c r="I26" s="105">
        <f>G26+H26</f>
        <v>0</v>
      </c>
      <c r="J26" s="103">
        <v>89</v>
      </c>
      <c r="K26" s="106">
        <v>23</v>
      </c>
      <c r="L26" s="105">
        <f t="shared" si="1"/>
        <v>112</v>
      </c>
      <c r="M26" s="103">
        <f t="shared" si="2"/>
        <v>89</v>
      </c>
      <c r="N26" s="106">
        <f t="shared" si="2"/>
        <v>23</v>
      </c>
      <c r="O26" s="107">
        <f t="shared" si="3"/>
        <v>112</v>
      </c>
    </row>
    <row r="27" spans="1:15" ht="13.5" customHeight="1">
      <c r="A27" s="108" t="s">
        <v>224</v>
      </c>
      <c r="B27" s="109" t="s">
        <v>155</v>
      </c>
      <c r="C27" s="110" t="s">
        <v>20</v>
      </c>
      <c r="D27" s="103">
        <v>0</v>
      </c>
      <c r="E27" s="104">
        <v>0</v>
      </c>
      <c r="F27" s="105">
        <f t="shared" si="4"/>
        <v>0</v>
      </c>
      <c r="G27" s="371">
        <v>0</v>
      </c>
      <c r="H27" s="106">
        <v>0</v>
      </c>
      <c r="I27" s="105">
        <f t="shared" si="0"/>
        <v>0</v>
      </c>
      <c r="J27" s="371">
        <v>23</v>
      </c>
      <c r="K27" s="106">
        <v>4</v>
      </c>
      <c r="L27" s="105">
        <f t="shared" si="1"/>
        <v>27</v>
      </c>
      <c r="M27" s="103">
        <f t="shared" si="2"/>
        <v>23</v>
      </c>
      <c r="N27" s="106">
        <f t="shared" si="2"/>
        <v>4</v>
      </c>
      <c r="O27" s="107">
        <f t="shared" si="3"/>
        <v>27</v>
      </c>
    </row>
    <row r="28" spans="1:15" ht="13.5" customHeight="1">
      <c r="A28" s="112" t="s">
        <v>238</v>
      </c>
      <c r="B28" s="109" t="s">
        <v>154</v>
      </c>
      <c r="C28" s="110" t="s">
        <v>20</v>
      </c>
      <c r="D28" s="103">
        <v>0</v>
      </c>
      <c r="E28" s="113">
        <v>0</v>
      </c>
      <c r="F28" s="105">
        <f t="shared" si="4"/>
        <v>0</v>
      </c>
      <c r="G28" s="114">
        <v>0</v>
      </c>
      <c r="H28" s="115">
        <v>0</v>
      </c>
      <c r="I28" s="105">
        <f t="shared" si="0"/>
        <v>0</v>
      </c>
      <c r="J28" s="114">
        <v>11</v>
      </c>
      <c r="K28" s="115">
        <v>7</v>
      </c>
      <c r="L28" s="105">
        <f t="shared" si="1"/>
        <v>18</v>
      </c>
      <c r="M28" s="103">
        <f t="shared" si="2"/>
        <v>11</v>
      </c>
      <c r="N28" s="106">
        <f t="shared" si="2"/>
        <v>7</v>
      </c>
      <c r="O28" s="107">
        <f t="shared" si="3"/>
        <v>18</v>
      </c>
    </row>
    <row r="29" spans="1:15" ht="13.5" customHeight="1">
      <c r="A29" s="112" t="s">
        <v>172</v>
      </c>
      <c r="B29" s="116" t="s">
        <v>173</v>
      </c>
      <c r="C29" s="110" t="s">
        <v>20</v>
      </c>
      <c r="D29" s="117">
        <v>0</v>
      </c>
      <c r="E29" s="118">
        <v>0</v>
      </c>
      <c r="F29" s="105">
        <f t="shared" si="4"/>
        <v>0</v>
      </c>
      <c r="G29" s="395">
        <v>0</v>
      </c>
      <c r="H29" s="394">
        <v>0</v>
      </c>
      <c r="I29" s="105">
        <f t="shared" si="0"/>
        <v>0</v>
      </c>
      <c r="J29" s="395">
        <v>61</v>
      </c>
      <c r="K29" s="394">
        <v>30</v>
      </c>
      <c r="L29" s="105">
        <f t="shared" si="1"/>
        <v>91</v>
      </c>
      <c r="M29" s="103">
        <f t="shared" si="2"/>
        <v>61</v>
      </c>
      <c r="N29" s="106">
        <f t="shared" si="2"/>
        <v>30</v>
      </c>
      <c r="O29" s="107">
        <f t="shared" si="3"/>
        <v>91</v>
      </c>
    </row>
    <row r="30" spans="1:15" ht="13.5" customHeight="1">
      <c r="A30" s="112" t="s">
        <v>129</v>
      </c>
      <c r="B30" s="116" t="s">
        <v>140</v>
      </c>
      <c r="C30" s="110" t="s">
        <v>20</v>
      </c>
      <c r="D30" s="117">
        <v>0</v>
      </c>
      <c r="E30" s="118">
        <v>0</v>
      </c>
      <c r="F30" s="105">
        <f t="shared" si="4"/>
        <v>0</v>
      </c>
      <c r="G30" s="119">
        <v>0</v>
      </c>
      <c r="H30" s="120">
        <v>0</v>
      </c>
      <c r="I30" s="105">
        <f t="shared" si="0"/>
        <v>0</v>
      </c>
      <c r="J30" s="119">
        <v>22</v>
      </c>
      <c r="K30" s="120">
        <v>39</v>
      </c>
      <c r="L30" s="105">
        <f t="shared" si="1"/>
        <v>61</v>
      </c>
      <c r="M30" s="103">
        <f t="shared" si="2"/>
        <v>22</v>
      </c>
      <c r="N30" s="106">
        <f t="shared" si="2"/>
        <v>39</v>
      </c>
      <c r="O30" s="107">
        <f t="shared" si="3"/>
        <v>61</v>
      </c>
    </row>
    <row r="31" spans="1:15" ht="13.5" customHeight="1" thickBot="1">
      <c r="A31" s="112" t="s">
        <v>27</v>
      </c>
      <c r="B31" s="116" t="s">
        <v>28</v>
      </c>
      <c r="C31" s="110" t="s">
        <v>20</v>
      </c>
      <c r="D31" s="119">
        <v>161</v>
      </c>
      <c r="E31" s="118">
        <v>113</v>
      </c>
      <c r="F31" s="121">
        <f t="shared" si="4"/>
        <v>274</v>
      </c>
      <c r="G31" s="395">
        <v>131</v>
      </c>
      <c r="H31" s="120">
        <v>92</v>
      </c>
      <c r="I31" s="121">
        <f t="shared" si="0"/>
        <v>223</v>
      </c>
      <c r="J31" s="395">
        <v>818</v>
      </c>
      <c r="K31" s="120">
        <v>571</v>
      </c>
      <c r="L31" s="121">
        <f t="shared" si="1"/>
        <v>1389</v>
      </c>
      <c r="M31" s="103">
        <f t="shared" si="2"/>
        <v>949</v>
      </c>
      <c r="N31" s="106">
        <f t="shared" si="2"/>
        <v>663</v>
      </c>
      <c r="O31" s="107">
        <f t="shared" si="3"/>
        <v>1612</v>
      </c>
    </row>
    <row r="32" spans="1:15" ht="13.5" customHeight="1" thickBot="1">
      <c r="A32" s="605" t="s">
        <v>29</v>
      </c>
      <c r="B32" s="605"/>
      <c r="C32" s="605"/>
      <c r="D32" s="122">
        <f>SUM(D15:D31)</f>
        <v>715</v>
      </c>
      <c r="E32" s="122">
        <f aca="true" t="shared" si="5" ref="E32:O32">SUM(E15:E31)</f>
        <v>547</v>
      </c>
      <c r="F32" s="122">
        <f t="shared" si="5"/>
        <v>1262</v>
      </c>
      <c r="G32" s="122">
        <f t="shared" si="5"/>
        <v>628</v>
      </c>
      <c r="H32" s="122">
        <f t="shared" si="5"/>
        <v>464</v>
      </c>
      <c r="I32" s="122">
        <f t="shared" si="5"/>
        <v>1092</v>
      </c>
      <c r="J32" s="122">
        <f t="shared" si="5"/>
        <v>4096</v>
      </c>
      <c r="K32" s="122">
        <f t="shared" si="5"/>
        <v>2795</v>
      </c>
      <c r="L32" s="122">
        <f t="shared" si="5"/>
        <v>6891</v>
      </c>
      <c r="M32" s="122">
        <f t="shared" si="5"/>
        <v>4724</v>
      </c>
      <c r="N32" s="122">
        <f t="shared" si="5"/>
        <v>3259</v>
      </c>
      <c r="O32" s="122">
        <f t="shared" si="5"/>
        <v>7983</v>
      </c>
    </row>
    <row r="33" spans="1:15" ht="13.5" customHeight="1" thickBot="1">
      <c r="A33" s="123"/>
      <c r="B33" s="123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 ht="13.5" customHeight="1" thickBot="1">
      <c r="A34" s="606" t="s">
        <v>37</v>
      </c>
      <c r="B34" s="607"/>
      <c r="C34" s="607"/>
      <c r="D34" s="607"/>
      <c r="E34" s="607"/>
      <c r="F34" s="630"/>
      <c r="G34" s="624" t="s">
        <v>6</v>
      </c>
      <c r="H34" s="625"/>
      <c r="I34" s="625"/>
      <c r="J34" s="625"/>
      <c r="K34" s="625"/>
      <c r="L34" s="625"/>
      <c r="M34" s="625"/>
      <c r="N34" s="625"/>
      <c r="O34" s="626"/>
    </row>
    <row r="35" spans="1:15" ht="13.5" customHeight="1" thickBot="1">
      <c r="A35" s="180" t="s">
        <v>7</v>
      </c>
      <c r="B35" s="497" t="s">
        <v>38</v>
      </c>
      <c r="C35" s="495" t="s">
        <v>9</v>
      </c>
      <c r="D35" s="631" t="s">
        <v>10</v>
      </c>
      <c r="E35" s="632"/>
      <c r="F35" s="633"/>
      <c r="G35" s="631" t="s">
        <v>11</v>
      </c>
      <c r="H35" s="632"/>
      <c r="I35" s="633"/>
      <c r="J35" s="631" t="s">
        <v>12</v>
      </c>
      <c r="K35" s="632"/>
      <c r="L35" s="633"/>
      <c r="M35" s="631" t="s">
        <v>13</v>
      </c>
      <c r="N35" s="632"/>
      <c r="O35" s="633"/>
    </row>
    <row r="36" spans="1:15" ht="13.5" customHeight="1" thickBot="1">
      <c r="A36" s="495" t="s">
        <v>14</v>
      </c>
      <c r="B36" s="181"/>
      <c r="C36" s="182"/>
      <c r="D36" s="183" t="s">
        <v>15</v>
      </c>
      <c r="E36" s="128" t="s">
        <v>16</v>
      </c>
      <c r="F36" s="128" t="s">
        <v>17</v>
      </c>
      <c r="G36" s="128" t="s">
        <v>15</v>
      </c>
      <c r="H36" s="128" t="s">
        <v>16</v>
      </c>
      <c r="I36" s="128" t="s">
        <v>17</v>
      </c>
      <c r="J36" s="127" t="s">
        <v>15</v>
      </c>
      <c r="K36" s="128" t="s">
        <v>16</v>
      </c>
      <c r="L36" s="128" t="s">
        <v>17</v>
      </c>
      <c r="M36" s="128" t="s">
        <v>15</v>
      </c>
      <c r="N36" s="128" t="s">
        <v>16</v>
      </c>
      <c r="O36" s="128" t="s">
        <v>17</v>
      </c>
    </row>
    <row r="37" spans="1:15" ht="13.5" customHeight="1" thickBot="1">
      <c r="A37" s="184" t="s">
        <v>127</v>
      </c>
      <c r="B37" s="185" t="s">
        <v>40</v>
      </c>
      <c r="C37" s="186" t="s">
        <v>20</v>
      </c>
      <c r="D37" s="187">
        <v>10</v>
      </c>
      <c r="E37" s="508">
        <v>18</v>
      </c>
      <c r="F37" s="509">
        <f>SUM(D37:E37)</f>
        <v>28</v>
      </c>
      <c r="G37" s="510">
        <v>10</v>
      </c>
      <c r="H37" s="511">
        <v>16</v>
      </c>
      <c r="I37" s="509">
        <f>SUM(G37:H37)</f>
        <v>26</v>
      </c>
      <c r="J37" s="508">
        <v>43</v>
      </c>
      <c r="K37" s="511">
        <v>134</v>
      </c>
      <c r="L37" s="518">
        <f>SUM(J37:K37)</f>
        <v>177</v>
      </c>
      <c r="M37" s="512">
        <f aca="true" t="shared" si="6" ref="M37:N41">SUM(G37,J37)</f>
        <v>53</v>
      </c>
      <c r="N37" s="513">
        <f t="shared" si="6"/>
        <v>150</v>
      </c>
      <c r="O37" s="189">
        <f>SUM(M37:N37)</f>
        <v>203</v>
      </c>
    </row>
    <row r="38" spans="1:15" ht="13.5" customHeight="1">
      <c r="A38" s="462" t="s">
        <v>254</v>
      </c>
      <c r="B38" s="463" t="s">
        <v>40</v>
      </c>
      <c r="C38" s="464" t="s">
        <v>20</v>
      </c>
      <c r="D38" s="465">
        <v>0</v>
      </c>
      <c r="E38" s="514">
        <v>0</v>
      </c>
      <c r="F38" s="517">
        <f>SUM(D38:E38)</f>
        <v>0</v>
      </c>
      <c r="G38" s="522">
        <v>0</v>
      </c>
      <c r="H38" s="514">
        <v>0</v>
      </c>
      <c r="I38" s="517">
        <f>SUM(G38:H38)</f>
        <v>0</v>
      </c>
      <c r="J38" s="516">
        <v>1</v>
      </c>
      <c r="K38" s="514">
        <v>0</v>
      </c>
      <c r="L38" s="519">
        <f>SUM(J38:K38)</f>
        <v>1</v>
      </c>
      <c r="M38" s="473">
        <f t="shared" si="6"/>
        <v>1</v>
      </c>
      <c r="N38" s="474">
        <f t="shared" si="6"/>
        <v>0</v>
      </c>
      <c r="O38" s="467">
        <f>SUM(M38:N38)</f>
        <v>1</v>
      </c>
    </row>
    <row r="39" spans="1:15" ht="13.5" customHeight="1">
      <c r="A39" s="191" t="s">
        <v>39</v>
      </c>
      <c r="B39" s="192" t="s">
        <v>40</v>
      </c>
      <c r="C39" s="193" t="s">
        <v>20</v>
      </c>
      <c r="D39" s="194">
        <v>68</v>
      </c>
      <c r="E39" s="515">
        <v>72</v>
      </c>
      <c r="F39" s="196">
        <f>SUM(D39:E39)</f>
        <v>140</v>
      </c>
      <c r="G39" s="390">
        <v>71</v>
      </c>
      <c r="H39" s="392">
        <v>72</v>
      </c>
      <c r="I39" s="196">
        <f>SUM(G39:H39)</f>
        <v>143</v>
      </c>
      <c r="J39" s="523">
        <v>464</v>
      </c>
      <c r="K39" s="392">
        <v>583</v>
      </c>
      <c r="L39" s="520">
        <f>SUM(J39:K39)</f>
        <v>1047</v>
      </c>
      <c r="M39" s="117">
        <f t="shared" si="6"/>
        <v>535</v>
      </c>
      <c r="N39" s="147">
        <f t="shared" si="6"/>
        <v>655</v>
      </c>
      <c r="O39" s="196">
        <f>SUM(M39:N39)</f>
        <v>1190</v>
      </c>
    </row>
    <row r="40" spans="1:15" ht="13.5" customHeight="1">
      <c r="A40" s="138" t="s">
        <v>41</v>
      </c>
      <c r="B40" s="139" t="s">
        <v>42</v>
      </c>
      <c r="C40" s="131" t="s">
        <v>20</v>
      </c>
      <c r="D40" s="117">
        <v>151</v>
      </c>
      <c r="E40" s="147">
        <v>126</v>
      </c>
      <c r="F40" s="196">
        <f>SUM(D40:E40)</f>
        <v>277</v>
      </c>
      <c r="G40" s="391">
        <v>131</v>
      </c>
      <c r="H40" s="393">
        <v>106</v>
      </c>
      <c r="I40" s="196">
        <f>SUM(G40:H40)</f>
        <v>237</v>
      </c>
      <c r="J40" s="524">
        <v>583</v>
      </c>
      <c r="K40" s="393">
        <v>461</v>
      </c>
      <c r="L40" s="520">
        <f>SUM(J40:K40)</f>
        <v>1044</v>
      </c>
      <c r="M40" s="117">
        <f t="shared" si="6"/>
        <v>714</v>
      </c>
      <c r="N40" s="147">
        <f t="shared" si="6"/>
        <v>567</v>
      </c>
      <c r="O40" s="196">
        <f>SUM(M40:N40)</f>
        <v>1281</v>
      </c>
    </row>
    <row r="41" spans="1:15" ht="13.5" customHeight="1" thickBot="1">
      <c r="A41" s="198" t="s">
        <v>41</v>
      </c>
      <c r="B41" s="199" t="s">
        <v>245</v>
      </c>
      <c r="C41" s="200" t="s">
        <v>95</v>
      </c>
      <c r="D41" s="201">
        <v>11</v>
      </c>
      <c r="E41" s="202">
        <v>5</v>
      </c>
      <c r="F41" s="203">
        <f>SUM(D41:E41)</f>
        <v>16</v>
      </c>
      <c r="G41" s="545">
        <v>12</v>
      </c>
      <c r="H41" s="204">
        <v>5</v>
      </c>
      <c r="I41" s="203">
        <f>SUM(G41:H41)</f>
        <v>17</v>
      </c>
      <c r="J41" s="202">
        <v>141</v>
      </c>
      <c r="K41" s="525">
        <v>60</v>
      </c>
      <c r="L41" s="521">
        <f>SUM(J41:K41)</f>
        <v>201</v>
      </c>
      <c r="M41" s="348">
        <f t="shared" si="6"/>
        <v>153</v>
      </c>
      <c r="N41" s="349">
        <f t="shared" si="6"/>
        <v>65</v>
      </c>
      <c r="O41" s="203">
        <f>SUM(M41:N41)</f>
        <v>218</v>
      </c>
    </row>
    <row r="42" spans="1:15" ht="13.5" customHeight="1" thickBot="1">
      <c r="A42" s="605" t="s">
        <v>29</v>
      </c>
      <c r="B42" s="605"/>
      <c r="C42" s="605"/>
      <c r="D42" s="94">
        <f aca="true" t="shared" si="7" ref="D42:N42">SUM(D37:D41)</f>
        <v>240</v>
      </c>
      <c r="E42" s="94">
        <f t="shared" si="7"/>
        <v>221</v>
      </c>
      <c r="F42" s="94">
        <f>SUM(F37:F41)</f>
        <v>461</v>
      </c>
      <c r="G42" s="94">
        <f t="shared" si="7"/>
        <v>224</v>
      </c>
      <c r="H42" s="94">
        <f t="shared" si="7"/>
        <v>199</v>
      </c>
      <c r="I42" s="94">
        <f t="shared" si="7"/>
        <v>423</v>
      </c>
      <c r="J42" s="94">
        <f>SUM(J37:J41)</f>
        <v>1232</v>
      </c>
      <c r="K42" s="94">
        <f>SUM(K37:K41)</f>
        <v>1238</v>
      </c>
      <c r="L42" s="94">
        <f>SUM(L37:L41)</f>
        <v>2470</v>
      </c>
      <c r="M42" s="94">
        <f t="shared" si="7"/>
        <v>1456</v>
      </c>
      <c r="N42" s="94">
        <f t="shared" si="7"/>
        <v>1437</v>
      </c>
      <c r="O42" s="206">
        <f>SUM(O37:O41)</f>
        <v>2893</v>
      </c>
    </row>
    <row r="43" spans="1:15" ht="13.5" customHeight="1" thickBot="1">
      <c r="A43" s="123"/>
      <c r="B43" s="123"/>
      <c r="C43" s="123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ht="13.5" customHeight="1" thickBot="1">
      <c r="A44" s="634" t="s">
        <v>52</v>
      </c>
      <c r="B44" s="634"/>
      <c r="C44" s="634"/>
      <c r="D44" s="634"/>
      <c r="E44" s="634"/>
      <c r="F44" s="634"/>
      <c r="G44" s="586" t="s">
        <v>6</v>
      </c>
      <c r="H44" s="586"/>
      <c r="I44" s="586"/>
      <c r="J44" s="586"/>
      <c r="K44" s="586"/>
      <c r="L44" s="586"/>
      <c r="M44" s="586"/>
      <c r="N44" s="586"/>
      <c r="O44" s="586"/>
    </row>
    <row r="45" spans="1:15" ht="13.5" customHeight="1" thickBot="1">
      <c r="A45" s="495" t="s">
        <v>7</v>
      </c>
      <c r="B45" s="587" t="s">
        <v>38</v>
      </c>
      <c r="C45" s="590" t="s">
        <v>9</v>
      </c>
      <c r="D45" s="589" t="s">
        <v>10</v>
      </c>
      <c r="E45" s="589"/>
      <c r="F45" s="589"/>
      <c r="G45" s="589" t="s">
        <v>11</v>
      </c>
      <c r="H45" s="589"/>
      <c r="I45" s="589"/>
      <c r="J45" s="589" t="s">
        <v>12</v>
      </c>
      <c r="K45" s="589"/>
      <c r="L45" s="589"/>
      <c r="M45" s="589" t="s">
        <v>13</v>
      </c>
      <c r="N45" s="589"/>
      <c r="O45" s="589"/>
    </row>
    <row r="46" spans="1:15" ht="13.5" customHeight="1" thickBot="1">
      <c r="A46" s="495" t="s">
        <v>14</v>
      </c>
      <c r="B46" s="588"/>
      <c r="C46" s="601"/>
      <c r="D46" s="128" t="s">
        <v>15</v>
      </c>
      <c r="E46" s="128" t="s">
        <v>16</v>
      </c>
      <c r="F46" s="128" t="s">
        <v>17</v>
      </c>
      <c r="G46" s="128" t="s">
        <v>15</v>
      </c>
      <c r="H46" s="128" t="s">
        <v>16</v>
      </c>
      <c r="I46" s="128" t="s">
        <v>17</v>
      </c>
      <c r="J46" s="128" t="s">
        <v>15</v>
      </c>
      <c r="K46" s="128" t="s">
        <v>16</v>
      </c>
      <c r="L46" s="128" t="s">
        <v>17</v>
      </c>
      <c r="M46" s="128" t="s">
        <v>15</v>
      </c>
      <c r="N46" s="128" t="s">
        <v>16</v>
      </c>
      <c r="O46" s="128" t="s">
        <v>17</v>
      </c>
    </row>
    <row r="47" spans="1:15" ht="13.5" customHeight="1">
      <c r="A47" s="458" t="s">
        <v>23</v>
      </c>
      <c r="B47" s="130" t="s">
        <v>53</v>
      </c>
      <c r="C47" s="226" t="s">
        <v>54</v>
      </c>
      <c r="D47" s="132">
        <v>9</v>
      </c>
      <c r="E47" s="208">
        <v>7</v>
      </c>
      <c r="F47" s="134">
        <f>SUM(D47:E47)</f>
        <v>16</v>
      </c>
      <c r="G47" s="132">
        <v>8</v>
      </c>
      <c r="H47" s="208">
        <v>7</v>
      </c>
      <c r="I47" s="134">
        <f>SUM(G47:H47)</f>
        <v>15</v>
      </c>
      <c r="J47" s="373">
        <v>83</v>
      </c>
      <c r="K47" s="526">
        <v>121</v>
      </c>
      <c r="L47" s="137">
        <f>SUM(J47:K47)</f>
        <v>204</v>
      </c>
      <c r="M47" s="98">
        <f>SUM(G47,J47)</f>
        <v>91</v>
      </c>
      <c r="N47" s="101">
        <f>SUM(H47,K47)</f>
        <v>128</v>
      </c>
      <c r="O47" s="134">
        <f aca="true" t="shared" si="8" ref="O47:O56">SUM(M47:N47)</f>
        <v>219</v>
      </c>
    </row>
    <row r="48" spans="1:15" ht="13.5" customHeight="1">
      <c r="A48" s="459" t="s">
        <v>55</v>
      </c>
      <c r="B48" s="139" t="s">
        <v>134</v>
      </c>
      <c r="C48" s="227" t="s">
        <v>54</v>
      </c>
      <c r="D48" s="363">
        <v>0</v>
      </c>
      <c r="E48" s="144">
        <v>0</v>
      </c>
      <c r="F48" s="142">
        <f aca="true" t="shared" si="9" ref="F48:F56">SUM(D48:E48)</f>
        <v>0</v>
      </c>
      <c r="G48" s="143">
        <v>0</v>
      </c>
      <c r="H48" s="144">
        <v>0</v>
      </c>
      <c r="I48" s="142">
        <f aca="true" t="shared" si="10" ref="I48:I56">SUM(G48:H48)</f>
        <v>0</v>
      </c>
      <c r="J48" s="143">
        <v>3</v>
      </c>
      <c r="K48" s="144">
        <v>8</v>
      </c>
      <c r="L48" s="67">
        <f aca="true" t="shared" si="11" ref="L48:L56">SUM(J48:K48)</f>
        <v>11</v>
      </c>
      <c r="M48" s="103">
        <f aca="true" t="shared" si="12" ref="M48:N56">SUM(G48,J48)</f>
        <v>3</v>
      </c>
      <c r="N48" s="106">
        <f t="shared" si="12"/>
        <v>8</v>
      </c>
      <c r="O48" s="142">
        <f t="shared" si="8"/>
        <v>11</v>
      </c>
    </row>
    <row r="49" spans="1:15" ht="13.5" customHeight="1">
      <c r="A49" s="459" t="s">
        <v>187</v>
      </c>
      <c r="B49" s="139" t="s">
        <v>57</v>
      </c>
      <c r="C49" s="228" t="s">
        <v>54</v>
      </c>
      <c r="D49" s="143">
        <v>0</v>
      </c>
      <c r="E49" s="144">
        <v>0</v>
      </c>
      <c r="F49" s="142">
        <f t="shared" si="9"/>
        <v>0</v>
      </c>
      <c r="G49" s="143">
        <v>0</v>
      </c>
      <c r="H49" s="144">
        <v>0</v>
      </c>
      <c r="I49" s="142">
        <f>SUM(G49:H49)</f>
        <v>0</v>
      </c>
      <c r="J49" s="143">
        <v>57</v>
      </c>
      <c r="K49" s="144">
        <v>52</v>
      </c>
      <c r="L49" s="67">
        <f>SUM(J49:K49)</f>
        <v>109</v>
      </c>
      <c r="M49" s="103">
        <f>SUM(G49,J49)</f>
        <v>57</v>
      </c>
      <c r="N49" s="106">
        <f>SUM(H49,K49)</f>
        <v>52</v>
      </c>
      <c r="O49" s="142">
        <f>SUM(M49:N49)</f>
        <v>109</v>
      </c>
    </row>
    <row r="50" spans="1:15" ht="13.5" customHeight="1">
      <c r="A50" s="459" t="s">
        <v>56</v>
      </c>
      <c r="B50" s="139" t="s">
        <v>57</v>
      </c>
      <c r="C50" s="228" t="s">
        <v>54</v>
      </c>
      <c r="D50" s="143">
        <v>108</v>
      </c>
      <c r="E50" s="144">
        <v>122</v>
      </c>
      <c r="F50" s="142">
        <f t="shared" si="9"/>
        <v>230</v>
      </c>
      <c r="G50" s="374">
        <v>97</v>
      </c>
      <c r="H50" s="375">
        <v>103</v>
      </c>
      <c r="I50" s="142">
        <f t="shared" si="10"/>
        <v>200</v>
      </c>
      <c r="J50" s="374">
        <v>529</v>
      </c>
      <c r="K50" s="375">
        <v>690</v>
      </c>
      <c r="L50" s="67">
        <f t="shared" si="11"/>
        <v>1219</v>
      </c>
      <c r="M50" s="103">
        <f t="shared" si="12"/>
        <v>626</v>
      </c>
      <c r="N50" s="106">
        <f t="shared" si="12"/>
        <v>793</v>
      </c>
      <c r="O50" s="142">
        <f t="shared" si="8"/>
        <v>1419</v>
      </c>
    </row>
    <row r="51" spans="1:15" ht="13.5" customHeight="1">
      <c r="A51" s="459" t="s">
        <v>56</v>
      </c>
      <c r="B51" s="139" t="s">
        <v>232</v>
      </c>
      <c r="C51" s="228" t="s">
        <v>233</v>
      </c>
      <c r="D51" s="143">
        <v>5</v>
      </c>
      <c r="E51" s="144">
        <v>4</v>
      </c>
      <c r="F51" s="142">
        <f t="shared" si="9"/>
        <v>9</v>
      </c>
      <c r="G51" s="143">
        <v>4</v>
      </c>
      <c r="H51" s="144">
        <v>4</v>
      </c>
      <c r="I51" s="142">
        <f t="shared" si="10"/>
        <v>8</v>
      </c>
      <c r="J51" s="143">
        <v>14</v>
      </c>
      <c r="K51" s="144">
        <v>17</v>
      </c>
      <c r="L51" s="67">
        <f t="shared" si="11"/>
        <v>31</v>
      </c>
      <c r="M51" s="103">
        <f t="shared" si="12"/>
        <v>18</v>
      </c>
      <c r="N51" s="106">
        <f t="shared" si="12"/>
        <v>21</v>
      </c>
      <c r="O51" s="142">
        <f t="shared" si="8"/>
        <v>39</v>
      </c>
    </row>
    <row r="52" spans="1:15" ht="13.5" customHeight="1">
      <c r="A52" s="459" t="s">
        <v>56</v>
      </c>
      <c r="B52" s="139" t="s">
        <v>234</v>
      </c>
      <c r="C52" s="228" t="s">
        <v>69</v>
      </c>
      <c r="D52" s="143">
        <v>20</v>
      </c>
      <c r="E52" s="144">
        <v>25</v>
      </c>
      <c r="F52" s="142">
        <f>SUM(D52:E52)</f>
        <v>45</v>
      </c>
      <c r="G52" s="374">
        <v>19</v>
      </c>
      <c r="H52" s="375">
        <v>25</v>
      </c>
      <c r="I52" s="142">
        <f>SUM(G52:H52)</f>
        <v>44</v>
      </c>
      <c r="J52" s="374">
        <v>141</v>
      </c>
      <c r="K52" s="375">
        <v>207</v>
      </c>
      <c r="L52" s="67">
        <f>SUM(J52:K52)</f>
        <v>348</v>
      </c>
      <c r="M52" s="103">
        <f>SUM(G52,J52)</f>
        <v>160</v>
      </c>
      <c r="N52" s="106">
        <f>SUM(H52,K52)</f>
        <v>232</v>
      </c>
      <c r="O52" s="142">
        <f>SUM(M52:N52)</f>
        <v>392</v>
      </c>
    </row>
    <row r="53" spans="1:15" ht="13.5" customHeight="1">
      <c r="A53" s="460" t="s">
        <v>59</v>
      </c>
      <c r="B53" s="154" t="s">
        <v>58</v>
      </c>
      <c r="C53" s="227" t="s">
        <v>54</v>
      </c>
      <c r="D53" s="143">
        <v>5</v>
      </c>
      <c r="E53" s="144">
        <v>5</v>
      </c>
      <c r="F53" s="142">
        <f t="shared" si="9"/>
        <v>10</v>
      </c>
      <c r="G53" s="143">
        <v>4</v>
      </c>
      <c r="H53" s="144">
        <v>4</v>
      </c>
      <c r="I53" s="142">
        <f>SUM(G53:H53)</f>
        <v>8</v>
      </c>
      <c r="J53" s="143">
        <v>25</v>
      </c>
      <c r="K53" s="144">
        <v>25</v>
      </c>
      <c r="L53" s="67">
        <f>SUM(J53:K53)</f>
        <v>50</v>
      </c>
      <c r="M53" s="103">
        <f t="shared" si="12"/>
        <v>29</v>
      </c>
      <c r="N53" s="106">
        <f t="shared" si="12"/>
        <v>29</v>
      </c>
      <c r="O53" s="142">
        <f t="shared" si="8"/>
        <v>58</v>
      </c>
    </row>
    <row r="54" spans="1:15" ht="13.5" customHeight="1">
      <c r="A54" s="459" t="s">
        <v>60</v>
      </c>
      <c r="B54" s="139" t="s">
        <v>58</v>
      </c>
      <c r="C54" s="228" t="s">
        <v>54</v>
      </c>
      <c r="D54" s="143">
        <v>11</v>
      </c>
      <c r="E54" s="144">
        <v>7</v>
      </c>
      <c r="F54" s="142">
        <f t="shared" si="9"/>
        <v>18</v>
      </c>
      <c r="G54" s="143">
        <v>10</v>
      </c>
      <c r="H54" s="144">
        <v>6</v>
      </c>
      <c r="I54" s="142">
        <f t="shared" si="10"/>
        <v>16</v>
      </c>
      <c r="J54" s="143">
        <v>129</v>
      </c>
      <c r="K54" s="144">
        <v>114</v>
      </c>
      <c r="L54" s="67">
        <f t="shared" si="11"/>
        <v>243</v>
      </c>
      <c r="M54" s="103">
        <f t="shared" si="12"/>
        <v>139</v>
      </c>
      <c r="N54" s="106">
        <f t="shared" si="12"/>
        <v>120</v>
      </c>
      <c r="O54" s="142">
        <f t="shared" si="8"/>
        <v>259</v>
      </c>
    </row>
    <row r="55" spans="1:15" ht="13.5" customHeight="1">
      <c r="A55" s="440" t="s">
        <v>61</v>
      </c>
      <c r="B55" s="174" t="s">
        <v>58</v>
      </c>
      <c r="C55" s="227" t="s">
        <v>54</v>
      </c>
      <c r="D55" s="216">
        <v>4</v>
      </c>
      <c r="E55" s="217">
        <v>4</v>
      </c>
      <c r="F55" s="142">
        <f t="shared" si="9"/>
        <v>8</v>
      </c>
      <c r="G55" s="216">
        <v>2</v>
      </c>
      <c r="H55" s="217">
        <v>3</v>
      </c>
      <c r="I55" s="142">
        <f>SUM(G55:H55)</f>
        <v>5</v>
      </c>
      <c r="J55" s="216">
        <v>18</v>
      </c>
      <c r="K55" s="217">
        <v>21</v>
      </c>
      <c r="L55" s="67">
        <f t="shared" si="11"/>
        <v>39</v>
      </c>
      <c r="M55" s="103">
        <f t="shared" si="12"/>
        <v>20</v>
      </c>
      <c r="N55" s="106">
        <f t="shared" si="12"/>
        <v>24</v>
      </c>
      <c r="O55" s="142">
        <f t="shared" si="8"/>
        <v>44</v>
      </c>
    </row>
    <row r="56" spans="1:15" ht="13.5" customHeight="1" thickBot="1">
      <c r="A56" s="460" t="s">
        <v>239</v>
      </c>
      <c r="B56" s="154" t="s">
        <v>58</v>
      </c>
      <c r="C56" s="85" t="s">
        <v>54</v>
      </c>
      <c r="D56" s="77">
        <v>6</v>
      </c>
      <c r="E56" s="156">
        <v>1</v>
      </c>
      <c r="F56" s="70">
        <f t="shared" si="9"/>
        <v>7</v>
      </c>
      <c r="G56" s="527">
        <v>7</v>
      </c>
      <c r="H56" s="156">
        <v>1</v>
      </c>
      <c r="I56" s="70">
        <f t="shared" si="10"/>
        <v>8</v>
      </c>
      <c r="J56" s="527">
        <v>42</v>
      </c>
      <c r="K56" s="156">
        <v>53</v>
      </c>
      <c r="L56" s="70">
        <f t="shared" si="11"/>
        <v>95</v>
      </c>
      <c r="M56" s="103">
        <f t="shared" si="12"/>
        <v>49</v>
      </c>
      <c r="N56" s="106">
        <f>SUM(H56,K56)</f>
        <v>54</v>
      </c>
      <c r="O56" s="157">
        <f t="shared" si="8"/>
        <v>103</v>
      </c>
    </row>
    <row r="57" spans="1:15" ht="13.5" customHeight="1" thickBot="1">
      <c r="A57" s="635" t="s">
        <v>29</v>
      </c>
      <c r="B57" s="635"/>
      <c r="C57" s="635"/>
      <c r="D57" s="229">
        <f aca="true" t="shared" si="13" ref="D57:N57">SUM(D47:D56)</f>
        <v>168</v>
      </c>
      <c r="E57" s="229">
        <f t="shared" si="13"/>
        <v>175</v>
      </c>
      <c r="F57" s="229">
        <f>SUM(F47:F56)</f>
        <v>343</v>
      </c>
      <c r="G57" s="229">
        <f t="shared" si="13"/>
        <v>151</v>
      </c>
      <c r="H57" s="229">
        <f t="shared" si="13"/>
        <v>153</v>
      </c>
      <c r="I57" s="229">
        <f>SUM(I47:I56)</f>
        <v>304</v>
      </c>
      <c r="J57" s="229">
        <f t="shared" si="13"/>
        <v>1041</v>
      </c>
      <c r="K57" s="229">
        <f t="shared" si="13"/>
        <v>1308</v>
      </c>
      <c r="L57" s="229">
        <f>SUM(L47:L56)</f>
        <v>2349</v>
      </c>
      <c r="M57" s="229">
        <f t="shared" si="13"/>
        <v>1192</v>
      </c>
      <c r="N57" s="229">
        <f t="shared" si="13"/>
        <v>1461</v>
      </c>
      <c r="O57" s="229">
        <f>SUM(O47:O56)</f>
        <v>2653</v>
      </c>
    </row>
    <row r="58" spans="1:15" ht="13.5" customHeight="1" thickBot="1">
      <c r="A58" s="123"/>
      <c r="B58" s="123"/>
      <c r="C58" s="123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</row>
    <row r="59" spans="1:15" ht="13.5" customHeight="1" thickBot="1">
      <c r="A59" s="634" t="s">
        <v>67</v>
      </c>
      <c r="B59" s="634"/>
      <c r="C59" s="634"/>
      <c r="D59" s="634"/>
      <c r="E59" s="634"/>
      <c r="F59" s="634"/>
      <c r="G59" s="586" t="s">
        <v>6</v>
      </c>
      <c r="H59" s="586"/>
      <c r="I59" s="586"/>
      <c r="J59" s="586"/>
      <c r="K59" s="586"/>
      <c r="L59" s="586"/>
      <c r="M59" s="586"/>
      <c r="N59" s="586"/>
      <c r="O59" s="586"/>
    </row>
    <row r="60" spans="1:15" ht="13.5" customHeight="1" thickBot="1">
      <c r="A60" s="495" t="s">
        <v>7</v>
      </c>
      <c r="B60" s="587" t="s">
        <v>38</v>
      </c>
      <c r="C60" s="590" t="s">
        <v>9</v>
      </c>
      <c r="D60" s="589" t="s">
        <v>10</v>
      </c>
      <c r="E60" s="589"/>
      <c r="F60" s="589"/>
      <c r="G60" s="589" t="s">
        <v>11</v>
      </c>
      <c r="H60" s="589"/>
      <c r="I60" s="589"/>
      <c r="J60" s="589" t="s">
        <v>12</v>
      </c>
      <c r="K60" s="589"/>
      <c r="L60" s="589"/>
      <c r="M60" s="589" t="s">
        <v>13</v>
      </c>
      <c r="N60" s="589"/>
      <c r="O60" s="589"/>
    </row>
    <row r="61" spans="1:15" ht="13.5" customHeight="1" thickBot="1">
      <c r="A61" s="495" t="s">
        <v>14</v>
      </c>
      <c r="B61" s="588"/>
      <c r="C61" s="601"/>
      <c r="D61" s="128" t="s">
        <v>15</v>
      </c>
      <c r="E61" s="128" t="s">
        <v>16</v>
      </c>
      <c r="F61" s="128" t="s">
        <v>17</v>
      </c>
      <c r="G61" s="128" t="s">
        <v>15</v>
      </c>
      <c r="H61" s="128" t="s">
        <v>16</v>
      </c>
      <c r="I61" s="128" t="s">
        <v>17</v>
      </c>
      <c r="J61" s="128" t="s">
        <v>15</v>
      </c>
      <c r="K61" s="128" t="s">
        <v>16</v>
      </c>
      <c r="L61" s="128" t="s">
        <v>17</v>
      </c>
      <c r="M61" s="128" t="s">
        <v>15</v>
      </c>
      <c r="N61" s="128" t="s">
        <v>16</v>
      </c>
      <c r="O61" s="128" t="s">
        <v>17</v>
      </c>
    </row>
    <row r="62" spans="1:15" ht="13.5" customHeight="1">
      <c r="A62" s="418" t="s">
        <v>23</v>
      </c>
      <c r="B62" s="419" t="s">
        <v>68</v>
      </c>
      <c r="C62" s="420" t="s">
        <v>69</v>
      </c>
      <c r="D62" s="421">
        <v>10</v>
      </c>
      <c r="E62" s="7">
        <v>8</v>
      </c>
      <c r="F62" s="422">
        <f>SUM(D62:E62)</f>
        <v>18</v>
      </c>
      <c r="G62" s="421">
        <v>10</v>
      </c>
      <c r="H62" s="7">
        <v>9</v>
      </c>
      <c r="I62" s="422">
        <f>SUM(G62:H62)</f>
        <v>19</v>
      </c>
      <c r="J62" s="421">
        <v>91</v>
      </c>
      <c r="K62" s="7">
        <v>194</v>
      </c>
      <c r="L62" s="422">
        <f>SUM(J62:K62)</f>
        <v>285</v>
      </c>
      <c r="M62" s="421">
        <f>SUM(G62,J62)</f>
        <v>101</v>
      </c>
      <c r="N62" s="7">
        <f>SUM(H62,K62)</f>
        <v>203</v>
      </c>
      <c r="O62" s="422">
        <f>SUM(M62:N62)</f>
        <v>304</v>
      </c>
    </row>
    <row r="63" spans="1:15" ht="13.5" customHeight="1">
      <c r="A63" s="423" t="s">
        <v>121</v>
      </c>
      <c r="B63" s="419" t="s">
        <v>70</v>
      </c>
      <c r="C63" s="420" t="s">
        <v>69</v>
      </c>
      <c r="D63" s="424">
        <v>0</v>
      </c>
      <c r="E63" s="425">
        <v>0</v>
      </c>
      <c r="F63" s="426">
        <f aca="true" t="shared" si="14" ref="F63:F82">SUM(D63:E63)</f>
        <v>0</v>
      </c>
      <c r="G63" s="424">
        <v>0</v>
      </c>
      <c r="H63" s="425">
        <v>0</v>
      </c>
      <c r="I63" s="426">
        <f>SUM(G63:H63)</f>
        <v>0</v>
      </c>
      <c r="J63" s="424">
        <v>37</v>
      </c>
      <c r="K63" s="425">
        <v>38</v>
      </c>
      <c r="L63" s="426">
        <f aca="true" t="shared" si="15" ref="L63:L80">SUM(J63:K63)</f>
        <v>75</v>
      </c>
      <c r="M63" s="424">
        <f aca="true" t="shared" si="16" ref="M63:N82">SUM(G63,J63)</f>
        <v>37</v>
      </c>
      <c r="N63" s="425">
        <f>SUM(H63,K63)</f>
        <v>38</v>
      </c>
      <c r="O63" s="427">
        <f aca="true" t="shared" si="17" ref="O63:O80">SUM(M63:N63)</f>
        <v>75</v>
      </c>
    </row>
    <row r="64" spans="1:15" ht="13.5" customHeight="1">
      <c r="A64" s="423" t="s">
        <v>177</v>
      </c>
      <c r="B64" s="419" t="s">
        <v>70</v>
      </c>
      <c r="C64" s="420" t="s">
        <v>69</v>
      </c>
      <c r="D64" s="424">
        <v>0</v>
      </c>
      <c r="E64" s="425">
        <v>0</v>
      </c>
      <c r="F64" s="426">
        <f t="shared" si="14"/>
        <v>0</v>
      </c>
      <c r="G64" s="424">
        <v>0</v>
      </c>
      <c r="H64" s="425">
        <v>0</v>
      </c>
      <c r="I64" s="426">
        <f aca="true" t="shared" si="18" ref="I64:I80">SUM(G64:H64)</f>
        <v>0</v>
      </c>
      <c r="J64" s="424">
        <v>2</v>
      </c>
      <c r="K64" s="425">
        <v>0</v>
      </c>
      <c r="L64" s="426">
        <f t="shared" si="15"/>
        <v>2</v>
      </c>
      <c r="M64" s="424">
        <f t="shared" si="16"/>
        <v>2</v>
      </c>
      <c r="N64" s="425">
        <f t="shared" si="16"/>
        <v>0</v>
      </c>
      <c r="O64" s="427">
        <f t="shared" si="17"/>
        <v>2</v>
      </c>
    </row>
    <row r="65" spans="1:15" ht="13.5" customHeight="1">
      <c r="A65" s="423" t="s">
        <v>174</v>
      </c>
      <c r="B65" s="419" t="s">
        <v>70</v>
      </c>
      <c r="C65" s="420" t="s">
        <v>69</v>
      </c>
      <c r="D65" s="428">
        <v>17</v>
      </c>
      <c r="E65" s="425">
        <v>15</v>
      </c>
      <c r="F65" s="426">
        <f t="shared" si="14"/>
        <v>32</v>
      </c>
      <c r="G65" s="528">
        <v>18</v>
      </c>
      <c r="H65" s="425">
        <v>14</v>
      </c>
      <c r="I65" s="529">
        <f t="shared" si="18"/>
        <v>32</v>
      </c>
      <c r="J65" s="528">
        <v>262</v>
      </c>
      <c r="K65" s="425">
        <v>322</v>
      </c>
      <c r="L65" s="529">
        <f t="shared" si="15"/>
        <v>584</v>
      </c>
      <c r="M65" s="424">
        <f t="shared" si="16"/>
        <v>280</v>
      </c>
      <c r="N65" s="425">
        <f t="shared" si="16"/>
        <v>336</v>
      </c>
      <c r="O65" s="427">
        <f t="shared" si="17"/>
        <v>616</v>
      </c>
    </row>
    <row r="66" spans="1:15" ht="13.5" customHeight="1">
      <c r="A66" s="429" t="s">
        <v>71</v>
      </c>
      <c r="B66" s="419" t="s">
        <v>70</v>
      </c>
      <c r="C66" s="430" t="s">
        <v>69</v>
      </c>
      <c r="D66" s="428">
        <v>7</v>
      </c>
      <c r="E66" s="425">
        <v>16</v>
      </c>
      <c r="F66" s="426">
        <f t="shared" si="14"/>
        <v>23</v>
      </c>
      <c r="G66" s="528">
        <v>8</v>
      </c>
      <c r="H66" s="425">
        <v>13</v>
      </c>
      <c r="I66" s="529">
        <f t="shared" si="18"/>
        <v>21</v>
      </c>
      <c r="J66" s="528">
        <v>97</v>
      </c>
      <c r="K66" s="425">
        <v>217</v>
      </c>
      <c r="L66" s="529">
        <f>SUM(J66:K66)</f>
        <v>314</v>
      </c>
      <c r="M66" s="424">
        <f t="shared" si="16"/>
        <v>105</v>
      </c>
      <c r="N66" s="425">
        <f t="shared" si="16"/>
        <v>230</v>
      </c>
      <c r="O66" s="427">
        <f t="shared" si="17"/>
        <v>335</v>
      </c>
    </row>
    <row r="67" spans="1:15" ht="13.5" customHeight="1">
      <c r="A67" s="423" t="s">
        <v>21</v>
      </c>
      <c r="B67" s="419" t="s">
        <v>70</v>
      </c>
      <c r="C67" s="420" t="s">
        <v>69</v>
      </c>
      <c r="D67" s="428">
        <v>4</v>
      </c>
      <c r="E67" s="425">
        <v>6</v>
      </c>
      <c r="F67" s="426">
        <f t="shared" si="14"/>
        <v>10</v>
      </c>
      <c r="G67" s="424">
        <v>4</v>
      </c>
      <c r="H67" s="425">
        <v>7</v>
      </c>
      <c r="I67" s="426">
        <f t="shared" si="18"/>
        <v>11</v>
      </c>
      <c r="J67" s="424">
        <v>69</v>
      </c>
      <c r="K67" s="425">
        <v>192</v>
      </c>
      <c r="L67" s="426">
        <f t="shared" si="15"/>
        <v>261</v>
      </c>
      <c r="M67" s="424">
        <f t="shared" si="16"/>
        <v>73</v>
      </c>
      <c r="N67" s="425">
        <f t="shared" si="16"/>
        <v>199</v>
      </c>
      <c r="O67" s="427">
        <f t="shared" si="17"/>
        <v>272</v>
      </c>
    </row>
    <row r="68" spans="1:15" ht="13.5" customHeight="1">
      <c r="A68" s="423" t="s">
        <v>39</v>
      </c>
      <c r="B68" s="419" t="s">
        <v>218</v>
      </c>
      <c r="C68" s="420" t="s">
        <v>69</v>
      </c>
      <c r="D68" s="428">
        <v>22</v>
      </c>
      <c r="E68" s="425">
        <v>32</v>
      </c>
      <c r="F68" s="426">
        <f t="shared" si="14"/>
        <v>54</v>
      </c>
      <c r="G68" s="528">
        <v>22</v>
      </c>
      <c r="H68" s="530">
        <v>32</v>
      </c>
      <c r="I68" s="529">
        <f>SUM(G68:H68)</f>
        <v>54</v>
      </c>
      <c r="J68" s="528">
        <v>186</v>
      </c>
      <c r="K68" s="530">
        <v>186</v>
      </c>
      <c r="L68" s="529">
        <f>SUM(J68:K68)</f>
        <v>372</v>
      </c>
      <c r="M68" s="528">
        <f t="shared" si="16"/>
        <v>208</v>
      </c>
      <c r="N68" s="530">
        <f t="shared" si="16"/>
        <v>218</v>
      </c>
      <c r="O68" s="427">
        <f>SUM(M68:N68)</f>
        <v>426</v>
      </c>
    </row>
    <row r="69" spans="1:15" ht="13.5" customHeight="1">
      <c r="A69" s="423" t="s">
        <v>178</v>
      </c>
      <c r="B69" s="419" t="s">
        <v>204</v>
      </c>
      <c r="C69" s="420" t="s">
        <v>69</v>
      </c>
      <c r="D69" s="424">
        <v>0</v>
      </c>
      <c r="E69" s="425">
        <v>0</v>
      </c>
      <c r="F69" s="426">
        <f t="shared" si="14"/>
        <v>0</v>
      </c>
      <c r="G69" s="424">
        <v>0</v>
      </c>
      <c r="H69" s="425">
        <v>0</v>
      </c>
      <c r="I69" s="426">
        <f t="shared" si="18"/>
        <v>0</v>
      </c>
      <c r="J69" s="424">
        <v>1</v>
      </c>
      <c r="K69" s="425">
        <v>1</v>
      </c>
      <c r="L69" s="426">
        <f t="shared" si="15"/>
        <v>2</v>
      </c>
      <c r="M69" s="424">
        <f t="shared" si="16"/>
        <v>1</v>
      </c>
      <c r="N69" s="425">
        <f t="shared" si="16"/>
        <v>1</v>
      </c>
      <c r="O69" s="427">
        <f t="shared" si="17"/>
        <v>2</v>
      </c>
    </row>
    <row r="70" spans="1:15" ht="13.5" customHeight="1">
      <c r="A70" s="423" t="s">
        <v>96</v>
      </c>
      <c r="B70" s="419" t="s">
        <v>204</v>
      </c>
      <c r="C70" s="420" t="s">
        <v>69</v>
      </c>
      <c r="D70" s="424">
        <v>19</v>
      </c>
      <c r="E70" s="425">
        <v>17</v>
      </c>
      <c r="F70" s="426">
        <f t="shared" si="14"/>
        <v>36</v>
      </c>
      <c r="G70" s="424">
        <v>18</v>
      </c>
      <c r="H70" s="530">
        <v>17</v>
      </c>
      <c r="I70" s="529">
        <f t="shared" si="18"/>
        <v>35</v>
      </c>
      <c r="J70" s="528">
        <v>227</v>
      </c>
      <c r="K70" s="530">
        <v>306</v>
      </c>
      <c r="L70" s="529">
        <f t="shared" si="15"/>
        <v>533</v>
      </c>
      <c r="M70" s="528">
        <f t="shared" si="16"/>
        <v>245</v>
      </c>
      <c r="N70" s="530">
        <f t="shared" si="16"/>
        <v>323</v>
      </c>
      <c r="O70" s="427">
        <f t="shared" si="17"/>
        <v>568</v>
      </c>
    </row>
    <row r="71" spans="1:15" ht="13.5" customHeight="1">
      <c r="A71" s="431" t="s">
        <v>186</v>
      </c>
      <c r="B71" s="492" t="s">
        <v>204</v>
      </c>
      <c r="C71" s="472" t="s">
        <v>69</v>
      </c>
      <c r="D71" s="424">
        <v>8</v>
      </c>
      <c r="E71" s="425">
        <v>1</v>
      </c>
      <c r="F71" s="426">
        <f>SUM(D71:E71)</f>
        <v>9</v>
      </c>
      <c r="G71" s="424">
        <v>6</v>
      </c>
      <c r="H71" s="425">
        <v>0</v>
      </c>
      <c r="I71" s="426">
        <f>SUM(G71:H71)</f>
        <v>6</v>
      </c>
      <c r="J71" s="424">
        <v>132</v>
      </c>
      <c r="K71" s="425">
        <v>33</v>
      </c>
      <c r="L71" s="426">
        <f t="shared" si="15"/>
        <v>165</v>
      </c>
      <c r="M71" s="424">
        <f>SUM(G71,J71)</f>
        <v>138</v>
      </c>
      <c r="N71" s="425">
        <f>SUM(H71,K71)</f>
        <v>33</v>
      </c>
      <c r="O71" s="427">
        <f>SUM(M71:N71)</f>
        <v>171</v>
      </c>
    </row>
    <row r="72" spans="1:15" ht="13.5" customHeight="1">
      <c r="A72" s="423" t="s">
        <v>22</v>
      </c>
      <c r="B72" s="419" t="s">
        <v>204</v>
      </c>
      <c r="C72" s="420" t="s">
        <v>69</v>
      </c>
      <c r="D72" s="424">
        <v>0</v>
      </c>
      <c r="E72" s="425">
        <v>0</v>
      </c>
      <c r="F72" s="426">
        <f t="shared" si="14"/>
        <v>0</v>
      </c>
      <c r="G72" s="424">
        <v>0</v>
      </c>
      <c r="H72" s="425">
        <v>0</v>
      </c>
      <c r="I72" s="426">
        <f t="shared" si="18"/>
        <v>0</v>
      </c>
      <c r="J72" s="424">
        <v>1</v>
      </c>
      <c r="K72" s="425">
        <v>1</v>
      </c>
      <c r="L72" s="426">
        <f>SUM(J72:K72)</f>
        <v>2</v>
      </c>
      <c r="M72" s="424">
        <f t="shared" si="16"/>
        <v>1</v>
      </c>
      <c r="N72" s="425">
        <f t="shared" si="16"/>
        <v>1</v>
      </c>
      <c r="O72" s="427">
        <f t="shared" si="17"/>
        <v>2</v>
      </c>
    </row>
    <row r="73" spans="1:15" ht="13.5" customHeight="1">
      <c r="A73" s="432" t="s">
        <v>72</v>
      </c>
      <c r="B73" s="433" t="s">
        <v>73</v>
      </c>
      <c r="C73" s="420" t="s">
        <v>74</v>
      </c>
      <c r="D73" s="425">
        <v>0</v>
      </c>
      <c r="E73" s="425">
        <v>0</v>
      </c>
      <c r="F73" s="426">
        <f t="shared" si="14"/>
        <v>0</v>
      </c>
      <c r="G73" s="424">
        <v>0</v>
      </c>
      <c r="H73" s="425">
        <v>0</v>
      </c>
      <c r="I73" s="426">
        <f>SUM(G73:H73)</f>
        <v>0</v>
      </c>
      <c r="J73" s="528">
        <v>92</v>
      </c>
      <c r="K73" s="530">
        <v>21</v>
      </c>
      <c r="L73" s="426">
        <f t="shared" si="15"/>
        <v>113</v>
      </c>
      <c r="M73" s="528">
        <f t="shared" si="16"/>
        <v>92</v>
      </c>
      <c r="N73" s="530">
        <f t="shared" si="16"/>
        <v>21</v>
      </c>
      <c r="O73" s="427">
        <f t="shared" si="17"/>
        <v>113</v>
      </c>
    </row>
    <row r="74" spans="1:15" ht="13.5" customHeight="1">
      <c r="A74" s="434" t="s">
        <v>83</v>
      </c>
      <c r="B74" s="419" t="s">
        <v>73</v>
      </c>
      <c r="C74" s="435" t="s">
        <v>74</v>
      </c>
      <c r="D74" s="436">
        <v>34</v>
      </c>
      <c r="E74" s="425">
        <v>12</v>
      </c>
      <c r="F74" s="426">
        <f>SUM(D74:E74)</f>
        <v>46</v>
      </c>
      <c r="G74" s="424">
        <v>34</v>
      </c>
      <c r="H74" s="425">
        <v>12</v>
      </c>
      <c r="I74" s="426">
        <f>SUM(G74:H74)</f>
        <v>46</v>
      </c>
      <c r="J74" s="424">
        <v>338</v>
      </c>
      <c r="K74" s="425">
        <v>138</v>
      </c>
      <c r="L74" s="426">
        <f>SUM(J74:K74)</f>
        <v>476</v>
      </c>
      <c r="M74" s="424">
        <f t="shared" si="16"/>
        <v>372</v>
      </c>
      <c r="N74" s="425">
        <f t="shared" si="16"/>
        <v>150</v>
      </c>
      <c r="O74" s="427">
        <f>SUM(M74:N74)</f>
        <v>522</v>
      </c>
    </row>
    <row r="75" spans="1:15" ht="13.5" customHeight="1">
      <c r="A75" s="429" t="s">
        <v>75</v>
      </c>
      <c r="B75" s="437" t="s">
        <v>73</v>
      </c>
      <c r="C75" s="430" t="s">
        <v>74</v>
      </c>
      <c r="D75" s="428">
        <v>0</v>
      </c>
      <c r="E75" s="425">
        <v>0</v>
      </c>
      <c r="F75" s="426">
        <f t="shared" si="14"/>
        <v>0</v>
      </c>
      <c r="G75" s="424">
        <v>0</v>
      </c>
      <c r="H75" s="425">
        <v>0</v>
      </c>
      <c r="I75" s="426">
        <f t="shared" si="18"/>
        <v>0</v>
      </c>
      <c r="J75" s="424">
        <v>4</v>
      </c>
      <c r="K75" s="425">
        <v>3</v>
      </c>
      <c r="L75" s="426">
        <f t="shared" si="15"/>
        <v>7</v>
      </c>
      <c r="M75" s="424">
        <f t="shared" si="16"/>
        <v>4</v>
      </c>
      <c r="N75" s="425">
        <f t="shared" si="16"/>
        <v>3</v>
      </c>
      <c r="O75" s="427">
        <f t="shared" si="17"/>
        <v>7</v>
      </c>
    </row>
    <row r="76" spans="1:15" ht="13.5" customHeight="1">
      <c r="A76" s="429" t="s">
        <v>205</v>
      </c>
      <c r="B76" s="437" t="s">
        <v>73</v>
      </c>
      <c r="C76" s="430" t="s">
        <v>74</v>
      </c>
      <c r="D76" s="428">
        <v>0</v>
      </c>
      <c r="E76" s="425">
        <v>0</v>
      </c>
      <c r="F76" s="426">
        <f>SUM(D76:E76)</f>
        <v>0</v>
      </c>
      <c r="G76" s="424">
        <v>0</v>
      </c>
      <c r="H76" s="530">
        <v>0</v>
      </c>
      <c r="I76" s="529">
        <f>SUM(G76:H76)</f>
        <v>0</v>
      </c>
      <c r="J76" s="424">
        <v>11</v>
      </c>
      <c r="K76" s="530">
        <v>10</v>
      </c>
      <c r="L76" s="529">
        <f>SUM(J76:K76)</f>
        <v>21</v>
      </c>
      <c r="M76" s="424">
        <f t="shared" si="16"/>
        <v>11</v>
      </c>
      <c r="N76" s="425">
        <f t="shared" si="16"/>
        <v>10</v>
      </c>
      <c r="O76" s="427">
        <f>SUM(M76:N76)</f>
        <v>21</v>
      </c>
    </row>
    <row r="77" spans="1:15" ht="13.5" customHeight="1">
      <c r="A77" s="423" t="s">
        <v>240</v>
      </c>
      <c r="B77" s="419" t="s">
        <v>76</v>
      </c>
      <c r="C77" s="420" t="s">
        <v>69</v>
      </c>
      <c r="D77" s="528">
        <v>49</v>
      </c>
      <c r="E77" s="530">
        <v>67</v>
      </c>
      <c r="F77" s="426">
        <f t="shared" si="14"/>
        <v>116</v>
      </c>
      <c r="G77" s="528">
        <v>52</v>
      </c>
      <c r="H77" s="530">
        <v>69</v>
      </c>
      <c r="I77" s="529">
        <f t="shared" si="18"/>
        <v>121</v>
      </c>
      <c r="J77" s="528">
        <v>269</v>
      </c>
      <c r="K77" s="530">
        <v>303</v>
      </c>
      <c r="L77" s="529">
        <f>SUM(J77:K77)</f>
        <v>572</v>
      </c>
      <c r="M77" s="528">
        <f t="shared" si="16"/>
        <v>321</v>
      </c>
      <c r="N77" s="530">
        <f t="shared" si="16"/>
        <v>372</v>
      </c>
      <c r="O77" s="427">
        <f t="shared" si="17"/>
        <v>693</v>
      </c>
    </row>
    <row r="78" spans="1:15" ht="13.5" customHeight="1">
      <c r="A78" s="418" t="s">
        <v>240</v>
      </c>
      <c r="B78" s="438" t="s">
        <v>184</v>
      </c>
      <c r="C78" s="439" t="s">
        <v>145</v>
      </c>
      <c r="D78" s="421">
        <v>45</v>
      </c>
      <c r="E78" s="425">
        <v>59</v>
      </c>
      <c r="F78" s="426">
        <f t="shared" si="14"/>
        <v>104</v>
      </c>
      <c r="G78" s="528">
        <v>43</v>
      </c>
      <c r="H78" s="530">
        <v>58</v>
      </c>
      <c r="I78" s="529">
        <f t="shared" si="18"/>
        <v>101</v>
      </c>
      <c r="J78" s="528">
        <v>304</v>
      </c>
      <c r="K78" s="530">
        <v>345</v>
      </c>
      <c r="L78" s="529">
        <f t="shared" si="15"/>
        <v>649</v>
      </c>
      <c r="M78" s="424">
        <f t="shared" si="16"/>
        <v>347</v>
      </c>
      <c r="N78" s="425">
        <f t="shared" si="16"/>
        <v>403</v>
      </c>
      <c r="O78" s="427">
        <f t="shared" si="17"/>
        <v>750</v>
      </c>
    </row>
    <row r="79" spans="1:15" ht="13.5" customHeight="1">
      <c r="A79" s="440" t="s">
        <v>77</v>
      </c>
      <c r="B79" s="441" t="s">
        <v>183</v>
      </c>
      <c r="C79" s="481" t="s">
        <v>69</v>
      </c>
      <c r="D79" s="421">
        <v>0</v>
      </c>
      <c r="E79" s="425">
        <v>0</v>
      </c>
      <c r="F79" s="426">
        <f>SUM(D79:E79)</f>
        <v>0</v>
      </c>
      <c r="G79" s="424">
        <v>0</v>
      </c>
      <c r="H79" s="425">
        <v>0</v>
      </c>
      <c r="I79" s="426">
        <f t="shared" si="18"/>
        <v>0</v>
      </c>
      <c r="J79" s="424">
        <v>30</v>
      </c>
      <c r="K79" s="425">
        <v>39</v>
      </c>
      <c r="L79" s="426">
        <f t="shared" si="15"/>
        <v>69</v>
      </c>
      <c r="M79" s="424">
        <f t="shared" si="16"/>
        <v>30</v>
      </c>
      <c r="N79" s="425">
        <f t="shared" si="16"/>
        <v>39</v>
      </c>
      <c r="O79" s="427">
        <f t="shared" si="17"/>
        <v>69</v>
      </c>
    </row>
    <row r="80" spans="1:15" ht="13.5" customHeight="1">
      <c r="A80" s="418" t="s">
        <v>206</v>
      </c>
      <c r="B80" s="442" t="s">
        <v>156</v>
      </c>
      <c r="C80" s="439" t="s">
        <v>69</v>
      </c>
      <c r="D80" s="421">
        <v>0</v>
      </c>
      <c r="E80" s="425">
        <v>0</v>
      </c>
      <c r="F80" s="426">
        <f t="shared" si="14"/>
        <v>0</v>
      </c>
      <c r="G80" s="424">
        <v>0</v>
      </c>
      <c r="H80" s="425">
        <v>0</v>
      </c>
      <c r="I80" s="426">
        <f t="shared" si="18"/>
        <v>0</v>
      </c>
      <c r="J80" s="424">
        <v>6</v>
      </c>
      <c r="K80" s="425">
        <v>8</v>
      </c>
      <c r="L80" s="426">
        <f t="shared" si="15"/>
        <v>14</v>
      </c>
      <c r="M80" s="424">
        <f t="shared" si="16"/>
        <v>6</v>
      </c>
      <c r="N80" s="425">
        <f t="shared" si="16"/>
        <v>8</v>
      </c>
      <c r="O80" s="427">
        <f t="shared" si="17"/>
        <v>14</v>
      </c>
    </row>
    <row r="81" spans="1:15" ht="13.5" customHeight="1">
      <c r="A81" s="418" t="s">
        <v>78</v>
      </c>
      <c r="B81" s="442" t="s">
        <v>156</v>
      </c>
      <c r="C81" s="439" t="s">
        <v>69</v>
      </c>
      <c r="D81" s="421">
        <v>6</v>
      </c>
      <c r="E81" s="425">
        <v>8</v>
      </c>
      <c r="F81" s="426">
        <f>SUM(D81:E81)</f>
        <v>14</v>
      </c>
      <c r="G81" s="424">
        <v>6</v>
      </c>
      <c r="H81" s="425">
        <v>5</v>
      </c>
      <c r="I81" s="426">
        <f>SUM(G81:H81)</f>
        <v>11</v>
      </c>
      <c r="J81" s="424">
        <v>66</v>
      </c>
      <c r="K81" s="425">
        <v>83</v>
      </c>
      <c r="L81" s="426">
        <f>SUM(J81:K81)</f>
        <v>149</v>
      </c>
      <c r="M81" s="424">
        <f>SUM(G81,J81)</f>
        <v>72</v>
      </c>
      <c r="N81" s="425">
        <f>SUM(H81,K81)</f>
        <v>88</v>
      </c>
      <c r="O81" s="427">
        <f>SUM(M81:N81)</f>
        <v>160</v>
      </c>
    </row>
    <row r="82" spans="1:15" ht="13.5" customHeight="1" thickBot="1">
      <c r="A82" s="423" t="s">
        <v>131</v>
      </c>
      <c r="B82" s="443" t="s">
        <v>130</v>
      </c>
      <c r="C82" s="420" t="s">
        <v>69</v>
      </c>
      <c r="D82" s="424">
        <v>19</v>
      </c>
      <c r="E82" s="425">
        <v>89</v>
      </c>
      <c r="F82" s="426">
        <f t="shared" si="14"/>
        <v>108</v>
      </c>
      <c r="G82" s="528">
        <v>19</v>
      </c>
      <c r="H82" s="425">
        <v>72</v>
      </c>
      <c r="I82" s="529">
        <f>SUM(G82:H82)</f>
        <v>91</v>
      </c>
      <c r="J82" s="528">
        <v>139</v>
      </c>
      <c r="K82" s="530">
        <v>390</v>
      </c>
      <c r="L82" s="529">
        <f>SUM(J82:K82)</f>
        <v>529</v>
      </c>
      <c r="M82" s="528">
        <f t="shared" si="16"/>
        <v>158</v>
      </c>
      <c r="N82" s="530">
        <f t="shared" si="16"/>
        <v>462</v>
      </c>
      <c r="O82" s="427">
        <f>SUM(M82:N82)</f>
        <v>620</v>
      </c>
    </row>
    <row r="83" spans="1:15" ht="13.5" customHeight="1" thickBot="1">
      <c r="A83" s="635" t="s">
        <v>29</v>
      </c>
      <c r="B83" s="635"/>
      <c r="C83" s="635"/>
      <c r="D83" s="206">
        <f aca="true" t="shared" si="19" ref="D83:O83">SUM(D62:D82)</f>
        <v>240</v>
      </c>
      <c r="E83" s="206">
        <f t="shared" si="19"/>
        <v>330</v>
      </c>
      <c r="F83" s="206">
        <f t="shared" si="19"/>
        <v>570</v>
      </c>
      <c r="G83" s="206">
        <f t="shared" si="19"/>
        <v>240</v>
      </c>
      <c r="H83" s="206">
        <f t="shared" si="19"/>
        <v>308</v>
      </c>
      <c r="I83" s="206">
        <f t="shared" si="19"/>
        <v>548</v>
      </c>
      <c r="J83" s="206">
        <f t="shared" si="19"/>
        <v>2364</v>
      </c>
      <c r="K83" s="206">
        <f t="shared" si="19"/>
        <v>2830</v>
      </c>
      <c r="L83" s="206">
        <f t="shared" si="19"/>
        <v>5194</v>
      </c>
      <c r="M83" s="206">
        <f t="shared" si="19"/>
        <v>2604</v>
      </c>
      <c r="N83" s="206">
        <f t="shared" si="19"/>
        <v>3138</v>
      </c>
      <c r="O83" s="206">
        <f t="shared" si="19"/>
        <v>5742</v>
      </c>
    </row>
    <row r="84" spans="1:15" ht="13.5" customHeight="1" thickBot="1">
      <c r="A84" s="123"/>
      <c r="B84" s="123"/>
      <c r="C84" s="123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</row>
    <row r="85" spans="1:15" ht="13.5" customHeight="1" thickBot="1">
      <c r="A85" s="634" t="s">
        <v>82</v>
      </c>
      <c r="B85" s="634"/>
      <c r="C85" s="634"/>
      <c r="D85" s="634"/>
      <c r="E85" s="634"/>
      <c r="F85" s="634"/>
      <c r="G85" s="586" t="s">
        <v>6</v>
      </c>
      <c r="H85" s="586"/>
      <c r="I85" s="586"/>
      <c r="J85" s="586"/>
      <c r="K85" s="586"/>
      <c r="L85" s="586"/>
      <c r="M85" s="586"/>
      <c r="N85" s="586"/>
      <c r="O85" s="586"/>
    </row>
    <row r="86" spans="1:15" ht="13.5" customHeight="1" thickBot="1">
      <c r="A86" s="495" t="s">
        <v>7</v>
      </c>
      <c r="B86" s="587" t="s">
        <v>38</v>
      </c>
      <c r="C86" s="590" t="s">
        <v>9</v>
      </c>
      <c r="D86" s="589" t="s">
        <v>10</v>
      </c>
      <c r="E86" s="589"/>
      <c r="F86" s="589"/>
      <c r="G86" s="589" t="s">
        <v>11</v>
      </c>
      <c r="H86" s="589"/>
      <c r="I86" s="589"/>
      <c r="J86" s="589" t="s">
        <v>12</v>
      </c>
      <c r="K86" s="589"/>
      <c r="L86" s="589"/>
      <c r="M86" s="589" t="s">
        <v>13</v>
      </c>
      <c r="N86" s="589"/>
      <c r="O86" s="589"/>
    </row>
    <row r="87" spans="1:15" ht="13.5" customHeight="1" thickBot="1">
      <c r="A87" s="495" t="s">
        <v>14</v>
      </c>
      <c r="B87" s="588"/>
      <c r="C87" s="601"/>
      <c r="D87" s="128" t="s">
        <v>15</v>
      </c>
      <c r="E87" s="128" t="s">
        <v>16</v>
      </c>
      <c r="F87" s="128" t="s">
        <v>17</v>
      </c>
      <c r="G87" s="128" t="s">
        <v>15</v>
      </c>
      <c r="H87" s="128" t="s">
        <v>16</v>
      </c>
      <c r="I87" s="128" t="s">
        <v>17</v>
      </c>
      <c r="J87" s="128" t="s">
        <v>15</v>
      </c>
      <c r="K87" s="128" t="s">
        <v>16</v>
      </c>
      <c r="L87" s="128" t="s">
        <v>17</v>
      </c>
      <c r="M87" s="128" t="s">
        <v>15</v>
      </c>
      <c r="N87" s="128" t="s">
        <v>16</v>
      </c>
      <c r="O87" s="128" t="s">
        <v>17</v>
      </c>
    </row>
    <row r="88" spans="1:15" ht="13.5" customHeight="1">
      <c r="A88" s="440" t="s">
        <v>242</v>
      </c>
      <c r="B88" s="174" t="s">
        <v>84</v>
      </c>
      <c r="C88" s="227" t="s">
        <v>85</v>
      </c>
      <c r="D88" s="151">
        <v>8</v>
      </c>
      <c r="E88" s="152">
        <v>4</v>
      </c>
      <c r="F88" s="151">
        <f>SUM(D88:E88)</f>
        <v>12</v>
      </c>
      <c r="G88" s="377">
        <v>7</v>
      </c>
      <c r="H88" s="376">
        <v>4</v>
      </c>
      <c r="I88" s="164">
        <f>SUM(G88:H88)</f>
        <v>11</v>
      </c>
      <c r="J88" s="531">
        <v>55</v>
      </c>
      <c r="K88" s="532">
        <v>27</v>
      </c>
      <c r="L88" s="533">
        <f>SUM(J88:K88)</f>
        <v>82</v>
      </c>
      <c r="M88" s="534">
        <f aca="true" t="shared" si="20" ref="M88:N91">SUM(G88,J88)</f>
        <v>62</v>
      </c>
      <c r="N88" s="276">
        <f t="shared" si="20"/>
        <v>31</v>
      </c>
      <c r="O88" s="535">
        <f>SUM(M88:N88)</f>
        <v>93</v>
      </c>
    </row>
    <row r="89" spans="1:15" ht="13.5" customHeight="1">
      <c r="A89" s="459" t="s">
        <v>185</v>
      </c>
      <c r="B89" s="154" t="s">
        <v>84</v>
      </c>
      <c r="C89" s="76" t="s">
        <v>85</v>
      </c>
      <c r="D89" s="216">
        <v>0</v>
      </c>
      <c r="E89" s="144">
        <v>0</v>
      </c>
      <c r="F89" s="216">
        <f>SUM(D89:E89)</f>
        <v>0</v>
      </c>
      <c r="G89" s="151">
        <v>0</v>
      </c>
      <c r="H89" s="152">
        <v>0</v>
      </c>
      <c r="I89" s="279">
        <f>SUM(G89:H89)</f>
        <v>0</v>
      </c>
      <c r="J89" s="151">
        <v>8</v>
      </c>
      <c r="K89" s="152">
        <v>1</v>
      </c>
      <c r="L89" s="153">
        <f>SUM(J89:K89)</f>
        <v>9</v>
      </c>
      <c r="M89" s="151">
        <f>SUM(G89,J89)</f>
        <v>8</v>
      </c>
      <c r="N89" s="152">
        <f>SUM(H89,K89)</f>
        <v>1</v>
      </c>
      <c r="O89" s="153">
        <f>SUM(M89:N89)</f>
        <v>9</v>
      </c>
    </row>
    <row r="90" spans="1:15" ht="13.5" customHeight="1">
      <c r="A90" s="459" t="s">
        <v>83</v>
      </c>
      <c r="B90" s="154" t="s">
        <v>84</v>
      </c>
      <c r="C90" s="76" t="s">
        <v>85</v>
      </c>
      <c r="D90" s="216">
        <v>12</v>
      </c>
      <c r="E90" s="144">
        <v>6</v>
      </c>
      <c r="F90" s="216">
        <f>SUM(D90:E90)</f>
        <v>18</v>
      </c>
      <c r="G90" s="377">
        <v>11</v>
      </c>
      <c r="H90" s="152">
        <v>4</v>
      </c>
      <c r="I90" s="536">
        <f>SUM(G90:H90)</f>
        <v>15</v>
      </c>
      <c r="J90" s="377">
        <v>135</v>
      </c>
      <c r="K90" s="152">
        <v>50</v>
      </c>
      <c r="L90" s="537">
        <f>SUM(J90:K90)</f>
        <v>185</v>
      </c>
      <c r="M90" s="151">
        <f t="shared" si="20"/>
        <v>146</v>
      </c>
      <c r="N90" s="152">
        <f t="shared" si="20"/>
        <v>54</v>
      </c>
      <c r="O90" s="153">
        <f>SUM(M90:N90)</f>
        <v>200</v>
      </c>
    </row>
    <row r="91" spans="1:15" ht="13.5" customHeight="1" thickBot="1">
      <c r="A91" s="461" t="s">
        <v>223</v>
      </c>
      <c r="B91" s="154" t="s">
        <v>84</v>
      </c>
      <c r="C91" s="76" t="s">
        <v>85</v>
      </c>
      <c r="D91" s="143">
        <v>0</v>
      </c>
      <c r="E91" s="144">
        <v>1</v>
      </c>
      <c r="F91" s="143">
        <f>SUM(D91:E91)</f>
        <v>1</v>
      </c>
      <c r="G91" s="538">
        <v>0</v>
      </c>
      <c r="H91" s="176">
        <v>0</v>
      </c>
      <c r="I91" s="536">
        <f>SUM(G91:H91)</f>
        <v>0</v>
      </c>
      <c r="J91" s="538">
        <v>7</v>
      </c>
      <c r="K91" s="176">
        <v>4</v>
      </c>
      <c r="L91" s="153">
        <f>SUM(J91:K91)</f>
        <v>11</v>
      </c>
      <c r="M91" s="151">
        <f t="shared" si="20"/>
        <v>7</v>
      </c>
      <c r="N91" s="152">
        <f t="shared" si="20"/>
        <v>4</v>
      </c>
      <c r="O91" s="153">
        <f>SUM(M91:N91)</f>
        <v>11</v>
      </c>
    </row>
    <row r="92" spans="1:15" ht="13.5" customHeight="1" thickBot="1">
      <c r="A92" s="640" t="s">
        <v>29</v>
      </c>
      <c r="B92" s="640"/>
      <c r="C92" s="640"/>
      <c r="D92" s="229">
        <f aca="true" t="shared" si="21" ref="D92:O92">SUM(D88:D91)</f>
        <v>20</v>
      </c>
      <c r="E92" s="229">
        <f t="shared" si="21"/>
        <v>11</v>
      </c>
      <c r="F92" s="229">
        <f>SUM(F88:F91)</f>
        <v>31</v>
      </c>
      <c r="G92" s="229">
        <f t="shared" si="21"/>
        <v>18</v>
      </c>
      <c r="H92" s="229">
        <f t="shared" si="21"/>
        <v>8</v>
      </c>
      <c r="I92" s="229">
        <f t="shared" si="21"/>
        <v>26</v>
      </c>
      <c r="J92" s="229">
        <f t="shared" si="21"/>
        <v>205</v>
      </c>
      <c r="K92" s="229">
        <f t="shared" si="21"/>
        <v>82</v>
      </c>
      <c r="L92" s="229">
        <f t="shared" si="21"/>
        <v>287</v>
      </c>
      <c r="M92" s="229">
        <f t="shared" si="21"/>
        <v>223</v>
      </c>
      <c r="N92" s="229">
        <f t="shared" si="21"/>
        <v>90</v>
      </c>
      <c r="O92" s="229">
        <f t="shared" si="21"/>
        <v>313</v>
      </c>
    </row>
    <row r="93" spans="1:15" ht="13.5" customHeight="1">
      <c r="A93" s="280"/>
      <c r="B93" s="280"/>
      <c r="C93" s="28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</row>
    <row r="94" spans="1:15" ht="12.75" customHeight="1" thickBot="1">
      <c r="A94" s="123"/>
      <c r="B94" s="123"/>
      <c r="C94" s="123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ht="11.25" customHeight="1" thickBot="1">
      <c r="A95" s="606" t="s">
        <v>87</v>
      </c>
      <c r="B95" s="607"/>
      <c r="C95" s="607"/>
      <c r="D95" s="607"/>
      <c r="E95" s="607"/>
      <c r="F95" s="607"/>
      <c r="G95" s="625" t="s">
        <v>6</v>
      </c>
      <c r="H95" s="625"/>
      <c r="I95" s="625"/>
      <c r="J95" s="625"/>
      <c r="K95" s="625"/>
      <c r="L95" s="625"/>
      <c r="M95" s="625"/>
      <c r="N95" s="625"/>
      <c r="O95" s="626"/>
    </row>
    <row r="96" spans="1:15" ht="13.5" customHeight="1" thickBot="1">
      <c r="A96" s="499" t="s">
        <v>7</v>
      </c>
      <c r="B96" s="587" t="s">
        <v>38</v>
      </c>
      <c r="C96" s="590" t="s">
        <v>9</v>
      </c>
      <c r="D96" s="588" t="s">
        <v>10</v>
      </c>
      <c r="E96" s="588"/>
      <c r="F96" s="588"/>
      <c r="G96" s="588" t="s">
        <v>11</v>
      </c>
      <c r="H96" s="588"/>
      <c r="I96" s="588"/>
      <c r="J96" s="588" t="s">
        <v>12</v>
      </c>
      <c r="K96" s="588"/>
      <c r="L96" s="588"/>
      <c r="M96" s="588" t="s">
        <v>13</v>
      </c>
      <c r="N96" s="588"/>
      <c r="O96" s="588"/>
    </row>
    <row r="97" spans="1:15" ht="11.25" customHeight="1" thickBot="1">
      <c r="A97" s="495" t="s">
        <v>14</v>
      </c>
      <c r="B97" s="588"/>
      <c r="C97" s="601"/>
      <c r="D97" s="495" t="s">
        <v>15</v>
      </c>
      <c r="E97" s="495" t="s">
        <v>16</v>
      </c>
      <c r="F97" s="495" t="s">
        <v>17</v>
      </c>
      <c r="G97" s="495" t="s">
        <v>15</v>
      </c>
      <c r="H97" s="495" t="s">
        <v>16</v>
      </c>
      <c r="I97" s="495" t="s">
        <v>17</v>
      </c>
      <c r="J97" s="495" t="s">
        <v>15</v>
      </c>
      <c r="K97" s="495" t="s">
        <v>16</v>
      </c>
      <c r="L97" s="495" t="s">
        <v>17</v>
      </c>
      <c r="M97" s="495" t="s">
        <v>15</v>
      </c>
      <c r="N97" s="495" t="s">
        <v>16</v>
      </c>
      <c r="O97" s="495" t="s">
        <v>17</v>
      </c>
    </row>
    <row r="98" spans="1:15" ht="12.75" customHeight="1">
      <c r="A98" s="173" t="s">
        <v>88</v>
      </c>
      <c r="B98" s="174" t="s">
        <v>66</v>
      </c>
      <c r="C98" s="256" t="s">
        <v>20</v>
      </c>
      <c r="D98" s="132">
        <v>7</v>
      </c>
      <c r="E98" s="208">
        <v>1</v>
      </c>
      <c r="F98" s="164">
        <f aca="true" t="shared" si="22" ref="F98:F103">SUM(D98:E98)</f>
        <v>8</v>
      </c>
      <c r="G98" s="165">
        <v>7</v>
      </c>
      <c r="H98" s="163">
        <v>1</v>
      </c>
      <c r="I98" s="164">
        <f aca="true" t="shared" si="23" ref="I98:I103">SUM(G98:H98)</f>
        <v>8</v>
      </c>
      <c r="J98" s="165">
        <v>17</v>
      </c>
      <c r="K98" s="163">
        <v>15</v>
      </c>
      <c r="L98" s="164">
        <f aca="true" t="shared" si="24" ref="L98:L103">SUM(J98:K98)</f>
        <v>32</v>
      </c>
      <c r="M98" s="277">
        <f aca="true" t="shared" si="25" ref="M98:N103">SUM(G98,J98)</f>
        <v>24</v>
      </c>
      <c r="N98" s="276">
        <f t="shared" si="25"/>
        <v>16</v>
      </c>
      <c r="O98" s="278">
        <f aca="true" t="shared" si="26" ref="O98:O103">SUM(M98:N98)</f>
        <v>40</v>
      </c>
    </row>
    <row r="99" spans="1:15" ht="12.75" customHeight="1">
      <c r="A99" s="290" t="s">
        <v>225</v>
      </c>
      <c r="B99" s="139" t="s">
        <v>66</v>
      </c>
      <c r="C99" s="254" t="s">
        <v>20</v>
      </c>
      <c r="D99" s="143">
        <v>0</v>
      </c>
      <c r="E99" s="144">
        <v>0</v>
      </c>
      <c r="F99" s="278">
        <f t="shared" si="22"/>
        <v>0</v>
      </c>
      <c r="G99" s="151">
        <v>0</v>
      </c>
      <c r="H99" s="152">
        <v>0</v>
      </c>
      <c r="I99" s="278">
        <f t="shared" si="23"/>
        <v>0</v>
      </c>
      <c r="J99" s="151">
        <v>5</v>
      </c>
      <c r="K99" s="152">
        <v>10</v>
      </c>
      <c r="L99" s="278">
        <f t="shared" si="24"/>
        <v>15</v>
      </c>
      <c r="M99" s="291">
        <f t="shared" si="25"/>
        <v>5</v>
      </c>
      <c r="N99" s="152">
        <f t="shared" si="25"/>
        <v>10</v>
      </c>
      <c r="O99" s="278">
        <f t="shared" si="26"/>
        <v>15</v>
      </c>
    </row>
    <row r="100" spans="1:15" ht="12.75" customHeight="1">
      <c r="A100" s="138" t="s">
        <v>175</v>
      </c>
      <c r="B100" s="139" t="s">
        <v>66</v>
      </c>
      <c r="C100" s="254" t="s">
        <v>20</v>
      </c>
      <c r="D100" s="143">
        <v>0</v>
      </c>
      <c r="E100" s="144">
        <v>0</v>
      </c>
      <c r="F100" s="278">
        <f t="shared" si="22"/>
        <v>0</v>
      </c>
      <c r="G100" s="151">
        <v>0</v>
      </c>
      <c r="H100" s="152">
        <v>0</v>
      </c>
      <c r="I100" s="278">
        <f t="shared" si="23"/>
        <v>0</v>
      </c>
      <c r="J100" s="151">
        <v>1</v>
      </c>
      <c r="K100" s="152">
        <v>3</v>
      </c>
      <c r="L100" s="278">
        <f t="shared" si="24"/>
        <v>4</v>
      </c>
      <c r="M100" s="291">
        <f t="shared" si="25"/>
        <v>1</v>
      </c>
      <c r="N100" s="152">
        <f t="shared" si="25"/>
        <v>3</v>
      </c>
      <c r="O100" s="278">
        <f>SUM(M100:N100)</f>
        <v>4</v>
      </c>
    </row>
    <row r="101" spans="1:15" ht="12.75" customHeight="1">
      <c r="A101" s="138" t="s">
        <v>132</v>
      </c>
      <c r="B101" s="139" t="s">
        <v>66</v>
      </c>
      <c r="C101" s="254" t="s">
        <v>20</v>
      </c>
      <c r="D101" s="143">
        <v>19</v>
      </c>
      <c r="E101" s="144">
        <v>18</v>
      </c>
      <c r="F101" s="278">
        <f t="shared" si="22"/>
        <v>37</v>
      </c>
      <c r="G101" s="151">
        <v>18</v>
      </c>
      <c r="H101" s="152">
        <v>17</v>
      </c>
      <c r="I101" s="278">
        <f t="shared" si="23"/>
        <v>35</v>
      </c>
      <c r="J101" s="151">
        <v>385</v>
      </c>
      <c r="K101" s="152">
        <v>304</v>
      </c>
      <c r="L101" s="278">
        <f t="shared" si="24"/>
        <v>689</v>
      </c>
      <c r="M101" s="291">
        <f t="shared" si="25"/>
        <v>403</v>
      </c>
      <c r="N101" s="152">
        <f t="shared" si="25"/>
        <v>321</v>
      </c>
      <c r="O101" s="278">
        <f t="shared" si="26"/>
        <v>724</v>
      </c>
    </row>
    <row r="102" spans="1:20" s="49" customFormat="1" ht="12.75" customHeight="1">
      <c r="A102" s="148" t="s">
        <v>176</v>
      </c>
      <c r="B102" s="139" t="s">
        <v>66</v>
      </c>
      <c r="C102" s="254" t="s">
        <v>20</v>
      </c>
      <c r="D102" s="143">
        <v>3</v>
      </c>
      <c r="E102" s="144">
        <v>10</v>
      </c>
      <c r="F102" s="278">
        <f t="shared" si="22"/>
        <v>13</v>
      </c>
      <c r="G102" s="151">
        <v>3</v>
      </c>
      <c r="H102" s="152">
        <v>8</v>
      </c>
      <c r="I102" s="278">
        <f t="shared" si="23"/>
        <v>11</v>
      </c>
      <c r="J102" s="151">
        <v>42</v>
      </c>
      <c r="K102" s="152">
        <v>64</v>
      </c>
      <c r="L102" s="278">
        <f t="shared" si="24"/>
        <v>106</v>
      </c>
      <c r="M102" s="291">
        <f t="shared" si="25"/>
        <v>45</v>
      </c>
      <c r="N102" s="152">
        <f t="shared" si="25"/>
        <v>72</v>
      </c>
      <c r="O102" s="278">
        <f t="shared" si="26"/>
        <v>117</v>
      </c>
      <c r="P102" s="48"/>
      <c r="Q102" s="48"/>
      <c r="R102" s="48"/>
      <c r="S102" s="48"/>
      <c r="T102" s="48"/>
    </row>
    <row r="103" spans="1:15" ht="13.5" customHeight="1" thickBot="1">
      <c r="A103" s="138" t="s">
        <v>207</v>
      </c>
      <c r="B103" s="139" t="s">
        <v>66</v>
      </c>
      <c r="C103" s="254" t="s">
        <v>20</v>
      </c>
      <c r="D103" s="143">
        <v>66</v>
      </c>
      <c r="E103" s="144">
        <v>203</v>
      </c>
      <c r="F103" s="278">
        <f t="shared" si="22"/>
        <v>269</v>
      </c>
      <c r="G103" s="377">
        <v>51</v>
      </c>
      <c r="H103" s="376">
        <v>164</v>
      </c>
      <c r="I103" s="535">
        <f t="shared" si="23"/>
        <v>215</v>
      </c>
      <c r="J103" s="377">
        <v>296</v>
      </c>
      <c r="K103" s="376">
        <v>694</v>
      </c>
      <c r="L103" s="535">
        <f t="shared" si="24"/>
        <v>990</v>
      </c>
      <c r="M103" s="291">
        <f t="shared" si="25"/>
        <v>347</v>
      </c>
      <c r="N103" s="152">
        <f t="shared" si="25"/>
        <v>858</v>
      </c>
      <c r="O103" s="278">
        <f t="shared" si="26"/>
        <v>1205</v>
      </c>
    </row>
    <row r="104" spans="1:15" ht="12" customHeight="1" thickBot="1">
      <c r="A104" s="641" t="s">
        <v>29</v>
      </c>
      <c r="B104" s="642"/>
      <c r="C104" s="659"/>
      <c r="D104" s="206">
        <f aca="true" t="shared" si="27" ref="D104:O104">SUM(D98:D103)</f>
        <v>95</v>
      </c>
      <c r="E104" s="206">
        <f t="shared" si="27"/>
        <v>232</v>
      </c>
      <c r="F104" s="206">
        <f t="shared" si="27"/>
        <v>327</v>
      </c>
      <c r="G104" s="206">
        <f t="shared" si="27"/>
        <v>79</v>
      </c>
      <c r="H104" s="206">
        <f t="shared" si="27"/>
        <v>190</v>
      </c>
      <c r="I104" s="206">
        <f t="shared" si="27"/>
        <v>269</v>
      </c>
      <c r="J104" s="206">
        <f t="shared" si="27"/>
        <v>746</v>
      </c>
      <c r="K104" s="206">
        <f t="shared" si="27"/>
        <v>1090</v>
      </c>
      <c r="L104" s="206">
        <f t="shared" si="27"/>
        <v>1836</v>
      </c>
      <c r="M104" s="206">
        <f t="shared" si="27"/>
        <v>825</v>
      </c>
      <c r="N104" s="206">
        <f t="shared" si="27"/>
        <v>1280</v>
      </c>
      <c r="O104" s="206">
        <f t="shared" si="27"/>
        <v>2105</v>
      </c>
    </row>
    <row r="105" spans="1:15" ht="13.5" customHeight="1" thickBot="1">
      <c r="A105" s="123"/>
      <c r="B105" s="123"/>
      <c r="C105" s="123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pans="1:15" ht="13.5" customHeight="1" thickBot="1">
      <c r="A106" s="634" t="s">
        <v>93</v>
      </c>
      <c r="B106" s="634"/>
      <c r="C106" s="634"/>
      <c r="D106" s="634"/>
      <c r="E106" s="634"/>
      <c r="F106" s="634"/>
      <c r="G106" s="586" t="s">
        <v>6</v>
      </c>
      <c r="H106" s="586"/>
      <c r="I106" s="586"/>
      <c r="J106" s="586"/>
      <c r="K106" s="586"/>
      <c r="L106" s="586"/>
      <c r="M106" s="586"/>
      <c r="N106" s="586"/>
      <c r="O106" s="586"/>
    </row>
    <row r="107" spans="1:20" s="49" customFormat="1" ht="13.5" customHeight="1" thickBot="1">
      <c r="A107" s="495" t="s">
        <v>7</v>
      </c>
      <c r="B107" s="587" t="s">
        <v>38</v>
      </c>
      <c r="C107" s="590" t="s">
        <v>9</v>
      </c>
      <c r="D107" s="589" t="s">
        <v>10</v>
      </c>
      <c r="E107" s="589"/>
      <c r="F107" s="589"/>
      <c r="G107" s="589" t="s">
        <v>11</v>
      </c>
      <c r="H107" s="589"/>
      <c r="I107" s="589"/>
      <c r="J107" s="589" t="s">
        <v>12</v>
      </c>
      <c r="K107" s="589"/>
      <c r="L107" s="589"/>
      <c r="M107" s="589" t="s">
        <v>13</v>
      </c>
      <c r="N107" s="589"/>
      <c r="O107" s="589"/>
      <c r="P107" s="48"/>
      <c r="Q107" s="48"/>
      <c r="R107" s="48"/>
      <c r="S107" s="48"/>
      <c r="T107" s="48"/>
    </row>
    <row r="108" spans="1:15" ht="13.5" customHeight="1" thickBot="1">
      <c r="A108" s="495" t="s">
        <v>14</v>
      </c>
      <c r="B108" s="588"/>
      <c r="C108" s="601"/>
      <c r="D108" s="128" t="s">
        <v>15</v>
      </c>
      <c r="E108" s="128" t="s">
        <v>16</v>
      </c>
      <c r="F108" s="128" t="s">
        <v>17</v>
      </c>
      <c r="G108" s="128" t="s">
        <v>15</v>
      </c>
      <c r="H108" s="128" t="s">
        <v>16</v>
      </c>
      <c r="I108" s="128" t="s">
        <v>17</v>
      </c>
      <c r="J108" s="128" t="s">
        <v>15</v>
      </c>
      <c r="K108" s="128" t="s">
        <v>16</v>
      </c>
      <c r="L108" s="128" t="s">
        <v>17</v>
      </c>
      <c r="M108" s="128" t="s">
        <v>15</v>
      </c>
      <c r="N108" s="128" t="s">
        <v>16</v>
      </c>
      <c r="O108" s="128" t="s">
        <v>17</v>
      </c>
    </row>
    <row r="109" spans="1:15" ht="13.5" customHeight="1">
      <c r="A109" s="173" t="s">
        <v>18</v>
      </c>
      <c r="B109" s="154" t="s">
        <v>94</v>
      </c>
      <c r="C109" s="227" t="s">
        <v>95</v>
      </c>
      <c r="D109" s="103">
        <v>2</v>
      </c>
      <c r="E109" s="106">
        <v>2</v>
      </c>
      <c r="F109" s="107">
        <f>SUM(D109:E109)</f>
        <v>4</v>
      </c>
      <c r="G109" s="103">
        <v>0</v>
      </c>
      <c r="H109" s="106">
        <v>0</v>
      </c>
      <c r="I109" s="107">
        <f>SUM(G109:H109)</f>
        <v>0</v>
      </c>
      <c r="J109" s="103">
        <v>38</v>
      </c>
      <c r="K109" s="106">
        <v>60</v>
      </c>
      <c r="L109" s="308">
        <f>SUM(J109:K109)</f>
        <v>98</v>
      </c>
      <c r="M109" s="218">
        <f aca="true" t="shared" si="28" ref="M109:N111">SUM(G109,J109)</f>
        <v>38</v>
      </c>
      <c r="N109" s="106">
        <f t="shared" si="28"/>
        <v>60</v>
      </c>
      <c r="O109" s="107">
        <f>SUM(M109:N109)</f>
        <v>98</v>
      </c>
    </row>
    <row r="110" spans="1:15" ht="13.5" customHeight="1">
      <c r="A110" s="459" t="s">
        <v>121</v>
      </c>
      <c r="B110" s="471" t="s">
        <v>94</v>
      </c>
      <c r="C110" s="472" t="s">
        <v>95</v>
      </c>
      <c r="D110" s="473">
        <v>0</v>
      </c>
      <c r="E110" s="474">
        <v>0</v>
      </c>
      <c r="F110" s="475">
        <f>SUM(D110:E110)</f>
        <v>0</v>
      </c>
      <c r="G110" s="473">
        <v>0</v>
      </c>
      <c r="H110" s="474">
        <v>0</v>
      </c>
      <c r="I110" s="476">
        <f>SUM(G110:H110)</f>
        <v>0</v>
      </c>
      <c r="J110" s="473">
        <v>0</v>
      </c>
      <c r="K110" s="474">
        <v>0</v>
      </c>
      <c r="L110" s="477">
        <f>SUM(J110:K110)</f>
        <v>0</v>
      </c>
      <c r="M110" s="478">
        <f t="shared" si="28"/>
        <v>0</v>
      </c>
      <c r="N110" s="479">
        <f t="shared" si="28"/>
        <v>0</v>
      </c>
      <c r="O110" s="477">
        <f>SUM(M110:N110)</f>
        <v>0</v>
      </c>
    </row>
    <row r="111" spans="1:15" ht="13.5" customHeight="1" thickBot="1">
      <c r="A111" s="74" t="s">
        <v>96</v>
      </c>
      <c r="B111" s="154" t="s">
        <v>94</v>
      </c>
      <c r="C111" s="255" t="s">
        <v>95</v>
      </c>
      <c r="D111" s="309">
        <v>3</v>
      </c>
      <c r="E111" s="310">
        <v>6</v>
      </c>
      <c r="F111" s="311">
        <f>SUM(D111:E111)</f>
        <v>9</v>
      </c>
      <c r="G111" s="309">
        <v>4</v>
      </c>
      <c r="H111" s="310">
        <v>7</v>
      </c>
      <c r="I111" s="311">
        <f>SUM(G111:H111)</f>
        <v>11</v>
      </c>
      <c r="J111" s="77">
        <v>72</v>
      </c>
      <c r="K111" s="156">
        <v>100</v>
      </c>
      <c r="L111" s="312">
        <f>SUM(J111:K111)</f>
        <v>172</v>
      </c>
      <c r="M111" s="313">
        <f t="shared" si="28"/>
        <v>76</v>
      </c>
      <c r="N111" s="314">
        <f t="shared" si="28"/>
        <v>107</v>
      </c>
      <c r="O111" s="279">
        <f>SUM(M111:N111)</f>
        <v>183</v>
      </c>
    </row>
    <row r="112" spans="1:15" ht="13.5" customHeight="1" thickBot="1">
      <c r="A112" s="635" t="s">
        <v>36</v>
      </c>
      <c r="B112" s="635"/>
      <c r="C112" s="635"/>
      <c r="D112" s="71">
        <f aca="true" t="shared" si="29" ref="D112:O112">SUM(D109:D111)</f>
        <v>5</v>
      </c>
      <c r="E112" s="71">
        <f t="shared" si="29"/>
        <v>8</v>
      </c>
      <c r="F112" s="71">
        <f t="shared" si="29"/>
        <v>13</v>
      </c>
      <c r="G112" s="71">
        <f t="shared" si="29"/>
        <v>4</v>
      </c>
      <c r="H112" s="71">
        <f t="shared" si="29"/>
        <v>7</v>
      </c>
      <c r="I112" s="71">
        <f t="shared" si="29"/>
        <v>11</v>
      </c>
      <c r="J112" s="71">
        <f t="shared" si="29"/>
        <v>110</v>
      </c>
      <c r="K112" s="71">
        <f t="shared" si="29"/>
        <v>160</v>
      </c>
      <c r="L112" s="71">
        <f t="shared" si="29"/>
        <v>270</v>
      </c>
      <c r="M112" s="71">
        <f t="shared" si="29"/>
        <v>114</v>
      </c>
      <c r="N112" s="71">
        <f t="shared" si="29"/>
        <v>167</v>
      </c>
      <c r="O112" s="71">
        <f t="shared" si="29"/>
        <v>281</v>
      </c>
    </row>
    <row r="113" spans="1:15" ht="13.5" customHeight="1">
      <c r="A113" s="123"/>
      <c r="B113" s="123"/>
      <c r="C113" s="123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3.5" customHeight="1" thickBot="1">
      <c r="A114" s="123"/>
      <c r="B114" s="123"/>
      <c r="C114" s="123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1:15" ht="13.5" customHeight="1" thickBot="1">
      <c r="A115" s="634" t="s">
        <v>97</v>
      </c>
      <c r="B115" s="634"/>
      <c r="C115" s="634"/>
      <c r="D115" s="634"/>
      <c r="E115" s="634"/>
      <c r="F115" s="634"/>
      <c r="G115" s="586" t="s">
        <v>6</v>
      </c>
      <c r="H115" s="586"/>
      <c r="I115" s="586"/>
      <c r="J115" s="586"/>
      <c r="K115" s="586"/>
      <c r="L115" s="586"/>
      <c r="M115" s="586"/>
      <c r="N115" s="586"/>
      <c r="O115" s="586"/>
    </row>
    <row r="116" spans="1:15" ht="13.5" customHeight="1" thickBot="1">
      <c r="A116" s="495" t="s">
        <v>7</v>
      </c>
      <c r="B116" s="587" t="s">
        <v>38</v>
      </c>
      <c r="C116" s="590" t="s">
        <v>9</v>
      </c>
      <c r="D116" s="589" t="s">
        <v>10</v>
      </c>
      <c r="E116" s="589"/>
      <c r="F116" s="589"/>
      <c r="G116" s="589" t="s">
        <v>11</v>
      </c>
      <c r="H116" s="589"/>
      <c r="I116" s="589"/>
      <c r="J116" s="589" t="s">
        <v>12</v>
      </c>
      <c r="K116" s="589"/>
      <c r="L116" s="589"/>
      <c r="M116" s="589" t="s">
        <v>13</v>
      </c>
      <c r="N116" s="589"/>
      <c r="O116" s="589"/>
    </row>
    <row r="117" spans="1:15" ht="13.5" customHeight="1" thickBot="1">
      <c r="A117" s="495" t="s">
        <v>14</v>
      </c>
      <c r="B117" s="588"/>
      <c r="C117" s="601"/>
      <c r="D117" s="128" t="s">
        <v>15</v>
      </c>
      <c r="E117" s="128" t="s">
        <v>16</v>
      </c>
      <c r="F117" s="128" t="s">
        <v>17</v>
      </c>
      <c r="G117" s="128" t="s">
        <v>15</v>
      </c>
      <c r="H117" s="128" t="s">
        <v>16</v>
      </c>
      <c r="I117" s="128" t="s">
        <v>17</v>
      </c>
      <c r="J117" s="128" t="s">
        <v>15</v>
      </c>
      <c r="K117" s="128" t="s">
        <v>16</v>
      </c>
      <c r="L117" s="128" t="s">
        <v>17</v>
      </c>
      <c r="M117" s="128" t="s">
        <v>15</v>
      </c>
      <c r="N117" s="128" t="s">
        <v>16</v>
      </c>
      <c r="O117" s="128" t="s">
        <v>17</v>
      </c>
    </row>
    <row r="118" spans="1:15" ht="13.5" customHeight="1">
      <c r="A118" s="315" t="s">
        <v>18</v>
      </c>
      <c r="B118" s="316" t="s">
        <v>137</v>
      </c>
      <c r="C118" s="317" t="s">
        <v>99</v>
      </c>
      <c r="D118" s="302">
        <v>2</v>
      </c>
      <c r="E118" s="301">
        <v>11</v>
      </c>
      <c r="F118" s="308">
        <f>SUM(D118:E118)</f>
        <v>13</v>
      </c>
      <c r="G118" s="302">
        <v>2</v>
      </c>
      <c r="H118" s="539">
        <v>12</v>
      </c>
      <c r="I118" s="540">
        <f>SUM(G118:H118)</f>
        <v>14</v>
      </c>
      <c r="J118" s="302">
        <v>91</v>
      </c>
      <c r="K118" s="539">
        <v>136</v>
      </c>
      <c r="L118" s="540">
        <f>SUM(J118:K118)</f>
        <v>227</v>
      </c>
      <c r="M118" s="318">
        <f>SUM(G118,J118)</f>
        <v>93</v>
      </c>
      <c r="N118" s="319">
        <f>SUM(H118,K118)</f>
        <v>148</v>
      </c>
      <c r="O118" s="308">
        <f>SUM(M118:N118)</f>
        <v>241</v>
      </c>
    </row>
    <row r="119" spans="1:15" ht="13.5" customHeight="1" thickBot="1">
      <c r="A119" s="320" t="s">
        <v>96</v>
      </c>
      <c r="B119" s="321" t="s">
        <v>137</v>
      </c>
      <c r="C119" s="322" t="s">
        <v>100</v>
      </c>
      <c r="D119" s="309">
        <v>10</v>
      </c>
      <c r="E119" s="310">
        <v>9</v>
      </c>
      <c r="F119" s="323">
        <f>SUM(D119:E119)</f>
        <v>19</v>
      </c>
      <c r="G119" s="541">
        <v>11</v>
      </c>
      <c r="H119" s="310">
        <v>10</v>
      </c>
      <c r="I119" s="542">
        <f>SUM(G119:H119)</f>
        <v>21</v>
      </c>
      <c r="J119" s="541">
        <v>169</v>
      </c>
      <c r="K119" s="310">
        <v>214</v>
      </c>
      <c r="L119" s="542">
        <f>SUM(J119:K119)</f>
        <v>383</v>
      </c>
      <c r="M119" s="313">
        <f>SUM(G119,J119)</f>
        <v>180</v>
      </c>
      <c r="N119" s="314">
        <f>SUM(H119,K119)</f>
        <v>224</v>
      </c>
      <c r="O119" s="324">
        <f>SUM(M119:N119)</f>
        <v>404</v>
      </c>
    </row>
    <row r="120" spans="1:15" ht="13.5" customHeight="1" thickBot="1">
      <c r="A120" s="605" t="s">
        <v>29</v>
      </c>
      <c r="B120" s="605"/>
      <c r="C120" s="605"/>
      <c r="D120" s="229">
        <f aca="true" t="shared" si="30" ref="D120:O120">SUM(D118:D119)</f>
        <v>12</v>
      </c>
      <c r="E120" s="229">
        <f t="shared" si="30"/>
        <v>20</v>
      </c>
      <c r="F120" s="229">
        <f t="shared" si="30"/>
        <v>32</v>
      </c>
      <c r="G120" s="229">
        <f t="shared" si="30"/>
        <v>13</v>
      </c>
      <c r="H120" s="229">
        <f t="shared" si="30"/>
        <v>22</v>
      </c>
      <c r="I120" s="229">
        <f t="shared" si="30"/>
        <v>35</v>
      </c>
      <c r="J120" s="229">
        <f t="shared" si="30"/>
        <v>260</v>
      </c>
      <c r="K120" s="229">
        <f t="shared" si="30"/>
        <v>350</v>
      </c>
      <c r="L120" s="229">
        <f t="shared" si="30"/>
        <v>610</v>
      </c>
      <c r="M120" s="229">
        <f t="shared" si="30"/>
        <v>273</v>
      </c>
      <c r="N120" s="229">
        <f t="shared" si="30"/>
        <v>372</v>
      </c>
      <c r="O120" s="229">
        <f t="shared" si="30"/>
        <v>645</v>
      </c>
    </row>
    <row r="121" spans="1:15" ht="13.5" customHeight="1">
      <c r="A121" s="123"/>
      <c r="B121" s="123"/>
      <c r="C121" s="123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3.5" customHeight="1" thickBot="1">
      <c r="A122" s="223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</row>
    <row r="123" spans="1:15" ht="13.5" customHeight="1" thickBot="1">
      <c r="A123" s="634" t="s">
        <v>101</v>
      </c>
      <c r="B123" s="634"/>
      <c r="C123" s="634"/>
      <c r="D123" s="634"/>
      <c r="E123" s="634"/>
      <c r="F123" s="634"/>
      <c r="G123" s="586" t="s">
        <v>6</v>
      </c>
      <c r="H123" s="586"/>
      <c r="I123" s="586"/>
      <c r="J123" s="586"/>
      <c r="K123" s="586"/>
      <c r="L123" s="586"/>
      <c r="M123" s="586"/>
      <c r="N123" s="586"/>
      <c r="O123" s="586"/>
    </row>
    <row r="124" spans="1:15" ht="13.5" customHeight="1" thickBot="1">
      <c r="A124" s="495" t="s">
        <v>7</v>
      </c>
      <c r="B124" s="587" t="s">
        <v>38</v>
      </c>
      <c r="C124" s="590" t="s">
        <v>9</v>
      </c>
      <c r="D124" s="589" t="s">
        <v>10</v>
      </c>
      <c r="E124" s="589"/>
      <c r="F124" s="589"/>
      <c r="G124" s="589" t="s">
        <v>11</v>
      </c>
      <c r="H124" s="589"/>
      <c r="I124" s="589"/>
      <c r="J124" s="589" t="s">
        <v>12</v>
      </c>
      <c r="K124" s="589"/>
      <c r="L124" s="589"/>
      <c r="M124" s="589" t="s">
        <v>13</v>
      </c>
      <c r="N124" s="589"/>
      <c r="O124" s="589"/>
    </row>
    <row r="125" spans="1:15" ht="13.5" customHeight="1" thickBot="1">
      <c r="A125" s="495" t="s">
        <v>14</v>
      </c>
      <c r="B125" s="588"/>
      <c r="C125" s="601"/>
      <c r="D125" s="128" t="s">
        <v>15</v>
      </c>
      <c r="E125" s="128" t="s">
        <v>16</v>
      </c>
      <c r="F125" s="128" t="s">
        <v>17</v>
      </c>
      <c r="G125" s="128" t="s">
        <v>15</v>
      </c>
      <c r="H125" s="128" t="s">
        <v>16</v>
      </c>
      <c r="I125" s="128" t="s">
        <v>17</v>
      </c>
      <c r="J125" s="128" t="s">
        <v>15</v>
      </c>
      <c r="K125" s="128" t="s">
        <v>16</v>
      </c>
      <c r="L125" s="128" t="s">
        <v>17</v>
      </c>
      <c r="M125" s="128" t="s">
        <v>15</v>
      </c>
      <c r="N125" s="128" t="s">
        <v>16</v>
      </c>
      <c r="O125" s="128" t="s">
        <v>17</v>
      </c>
    </row>
    <row r="126" spans="1:15" ht="13.5" customHeight="1">
      <c r="A126" s="173" t="s">
        <v>177</v>
      </c>
      <c r="B126" s="174" t="s">
        <v>98</v>
      </c>
      <c r="C126" s="227" t="s">
        <v>102</v>
      </c>
      <c r="D126" s="132">
        <v>0</v>
      </c>
      <c r="E126" s="208">
        <v>0</v>
      </c>
      <c r="F126" s="137">
        <f>SUM(D126:E126)</f>
        <v>0</v>
      </c>
      <c r="G126" s="132">
        <v>0</v>
      </c>
      <c r="H126" s="208">
        <v>0</v>
      </c>
      <c r="I126" s="137">
        <f aca="true" t="shared" si="31" ref="I126:I135">SUM(G126:H126)</f>
        <v>0</v>
      </c>
      <c r="J126" s="132">
        <v>1</v>
      </c>
      <c r="K126" s="208">
        <v>0</v>
      </c>
      <c r="L126" s="137">
        <f>SUM(J126:K126)</f>
        <v>1</v>
      </c>
      <c r="M126" s="257">
        <f aca="true" t="shared" si="32" ref="M126:N134">SUM(G126,J126)</f>
        <v>1</v>
      </c>
      <c r="N126" s="217">
        <f t="shared" si="32"/>
        <v>0</v>
      </c>
      <c r="O126" s="67">
        <f>SUM(M126:N126)</f>
        <v>1</v>
      </c>
    </row>
    <row r="127" spans="1:15" ht="13.5" customHeight="1">
      <c r="A127" s="173" t="s">
        <v>18</v>
      </c>
      <c r="B127" s="174" t="s">
        <v>98</v>
      </c>
      <c r="C127" s="227" t="s">
        <v>102</v>
      </c>
      <c r="D127" s="216">
        <v>5</v>
      </c>
      <c r="E127" s="217">
        <v>8</v>
      </c>
      <c r="F127" s="142">
        <f aca="true" t="shared" si="33" ref="F127:F134">SUM(D127:E127)</f>
        <v>13</v>
      </c>
      <c r="G127" s="216">
        <v>7</v>
      </c>
      <c r="H127" s="217">
        <v>8</v>
      </c>
      <c r="I127" s="142">
        <f t="shared" si="31"/>
        <v>15</v>
      </c>
      <c r="J127" s="216">
        <v>39</v>
      </c>
      <c r="K127" s="217">
        <v>60</v>
      </c>
      <c r="L127" s="142">
        <f aca="true" t="shared" si="34" ref="L127:L134">SUM(J127:K127)</f>
        <v>99</v>
      </c>
      <c r="M127" s="326">
        <f t="shared" si="32"/>
        <v>46</v>
      </c>
      <c r="N127" s="144">
        <f t="shared" si="32"/>
        <v>68</v>
      </c>
      <c r="O127" s="142">
        <f>SUM(M127:N127)</f>
        <v>114</v>
      </c>
    </row>
    <row r="128" spans="1:15" ht="13.5" customHeight="1">
      <c r="A128" s="138" t="s">
        <v>96</v>
      </c>
      <c r="B128" s="139" t="s">
        <v>98</v>
      </c>
      <c r="C128" s="228" t="s">
        <v>102</v>
      </c>
      <c r="D128" s="216">
        <v>0</v>
      </c>
      <c r="E128" s="217">
        <v>0</v>
      </c>
      <c r="F128" s="142">
        <f t="shared" si="33"/>
        <v>0</v>
      </c>
      <c r="G128" s="216">
        <v>0</v>
      </c>
      <c r="H128" s="217">
        <v>0</v>
      </c>
      <c r="I128" s="142">
        <f t="shared" si="31"/>
        <v>0</v>
      </c>
      <c r="J128" s="216">
        <v>33</v>
      </c>
      <c r="K128" s="217">
        <v>44</v>
      </c>
      <c r="L128" s="142">
        <f t="shared" si="34"/>
        <v>77</v>
      </c>
      <c r="M128" s="326">
        <f t="shared" si="32"/>
        <v>33</v>
      </c>
      <c r="N128" s="144">
        <f t="shared" si="32"/>
        <v>44</v>
      </c>
      <c r="O128" s="142">
        <f>SUM(M128:N128)</f>
        <v>77</v>
      </c>
    </row>
    <row r="129" spans="1:15" ht="13.5" customHeight="1">
      <c r="A129" s="138" t="s">
        <v>179</v>
      </c>
      <c r="B129" s="306" t="s">
        <v>165</v>
      </c>
      <c r="C129" s="228" t="s">
        <v>102</v>
      </c>
      <c r="D129" s="216">
        <v>0</v>
      </c>
      <c r="E129" s="217">
        <v>0</v>
      </c>
      <c r="F129" s="67">
        <f>SUM(D129:E129)</f>
        <v>0</v>
      </c>
      <c r="G129" s="216">
        <v>0</v>
      </c>
      <c r="H129" s="217">
        <v>0</v>
      </c>
      <c r="I129" s="67">
        <f t="shared" si="31"/>
        <v>0</v>
      </c>
      <c r="J129" s="216">
        <v>16</v>
      </c>
      <c r="K129" s="217">
        <v>9</v>
      </c>
      <c r="L129" s="67">
        <f t="shared" si="34"/>
        <v>25</v>
      </c>
      <c r="M129" s="257">
        <f t="shared" si="32"/>
        <v>16</v>
      </c>
      <c r="N129" s="217">
        <f t="shared" si="32"/>
        <v>9</v>
      </c>
      <c r="O129" s="67">
        <f aca="true" t="shared" si="35" ref="O129:O134">SUM(M129:N129)</f>
        <v>25</v>
      </c>
    </row>
    <row r="130" spans="1:15" ht="13.5" customHeight="1">
      <c r="A130" s="138" t="s">
        <v>208</v>
      </c>
      <c r="B130" s="306" t="s">
        <v>165</v>
      </c>
      <c r="C130" s="228" t="s">
        <v>102</v>
      </c>
      <c r="D130" s="216">
        <v>8</v>
      </c>
      <c r="E130" s="217">
        <v>7</v>
      </c>
      <c r="F130" s="67">
        <f>SUM(D130:E130)</f>
        <v>15</v>
      </c>
      <c r="G130" s="216">
        <v>7</v>
      </c>
      <c r="H130" s="217">
        <v>7</v>
      </c>
      <c r="I130" s="67">
        <f>SUM(G130:H130)</f>
        <v>14</v>
      </c>
      <c r="J130" s="216">
        <v>28</v>
      </c>
      <c r="K130" s="217">
        <v>35</v>
      </c>
      <c r="L130" s="67">
        <f>SUM(J130:K130)</f>
        <v>63</v>
      </c>
      <c r="M130" s="257">
        <f t="shared" si="32"/>
        <v>35</v>
      </c>
      <c r="N130" s="217">
        <f t="shared" si="32"/>
        <v>42</v>
      </c>
      <c r="O130" s="67">
        <f>SUM(M130:N130)</f>
        <v>77</v>
      </c>
    </row>
    <row r="131" spans="1:15" ht="13.5" customHeight="1">
      <c r="A131" s="173" t="s">
        <v>18</v>
      </c>
      <c r="B131" s="174" t="s">
        <v>231</v>
      </c>
      <c r="C131" s="227" t="s">
        <v>103</v>
      </c>
      <c r="D131" s="216">
        <v>10</v>
      </c>
      <c r="E131" s="217">
        <v>5</v>
      </c>
      <c r="F131" s="67">
        <f t="shared" si="33"/>
        <v>15</v>
      </c>
      <c r="G131" s="216">
        <v>10</v>
      </c>
      <c r="H131" s="378">
        <v>5</v>
      </c>
      <c r="I131" s="543">
        <f>SUM(G131:H131)</f>
        <v>15</v>
      </c>
      <c r="J131" s="216">
        <v>80</v>
      </c>
      <c r="K131" s="378">
        <v>79</v>
      </c>
      <c r="L131" s="543">
        <f>SUM(J131:K131)</f>
        <v>159</v>
      </c>
      <c r="M131" s="257">
        <f t="shared" si="32"/>
        <v>90</v>
      </c>
      <c r="N131" s="217">
        <f t="shared" si="32"/>
        <v>84</v>
      </c>
      <c r="O131" s="67">
        <f>SUM(M131:N131)</f>
        <v>174</v>
      </c>
    </row>
    <row r="132" spans="1:15" ht="13.5" customHeight="1">
      <c r="A132" s="138" t="s">
        <v>96</v>
      </c>
      <c r="B132" s="174" t="s">
        <v>231</v>
      </c>
      <c r="C132" s="228" t="s">
        <v>103</v>
      </c>
      <c r="D132" s="143">
        <v>3</v>
      </c>
      <c r="E132" s="144">
        <v>9</v>
      </c>
      <c r="F132" s="142">
        <f t="shared" si="33"/>
        <v>12</v>
      </c>
      <c r="G132" s="143">
        <v>3</v>
      </c>
      <c r="H132" s="375">
        <v>7</v>
      </c>
      <c r="I132" s="544">
        <f t="shared" si="31"/>
        <v>10</v>
      </c>
      <c r="J132" s="143">
        <v>42</v>
      </c>
      <c r="K132" s="375">
        <v>68</v>
      </c>
      <c r="L132" s="544">
        <f t="shared" si="34"/>
        <v>110</v>
      </c>
      <c r="M132" s="326">
        <f t="shared" si="32"/>
        <v>45</v>
      </c>
      <c r="N132" s="144">
        <f t="shared" si="32"/>
        <v>75</v>
      </c>
      <c r="O132" s="142">
        <f>SUM(M132:N132)</f>
        <v>120</v>
      </c>
    </row>
    <row r="133" spans="1:15" ht="13.5" customHeight="1">
      <c r="A133" s="459" t="s">
        <v>104</v>
      </c>
      <c r="B133" s="480" t="s">
        <v>231</v>
      </c>
      <c r="C133" s="472" t="s">
        <v>103</v>
      </c>
      <c r="D133" s="424">
        <v>0</v>
      </c>
      <c r="E133" s="425">
        <v>0</v>
      </c>
      <c r="F133" s="422">
        <f>SUM(D133:E133)</f>
        <v>0</v>
      </c>
      <c r="G133" s="424">
        <v>0</v>
      </c>
      <c r="H133" s="425">
        <v>0</v>
      </c>
      <c r="I133" s="422">
        <f t="shared" si="31"/>
        <v>0</v>
      </c>
      <c r="J133" s="424">
        <v>0</v>
      </c>
      <c r="K133" s="425">
        <v>0</v>
      </c>
      <c r="L133" s="422">
        <f t="shared" si="34"/>
        <v>0</v>
      </c>
      <c r="M133" s="23">
        <f t="shared" si="32"/>
        <v>0</v>
      </c>
      <c r="N133" s="7">
        <f t="shared" si="32"/>
        <v>0</v>
      </c>
      <c r="O133" s="422">
        <f t="shared" si="35"/>
        <v>0</v>
      </c>
    </row>
    <row r="134" spans="1:15" ht="13.5" customHeight="1">
      <c r="A134" s="138" t="s">
        <v>159</v>
      </c>
      <c r="B134" s="139" t="s">
        <v>157</v>
      </c>
      <c r="C134" s="228" t="s">
        <v>158</v>
      </c>
      <c r="D134" s="143">
        <v>14</v>
      </c>
      <c r="E134" s="144">
        <v>16</v>
      </c>
      <c r="F134" s="142">
        <f t="shared" si="33"/>
        <v>30</v>
      </c>
      <c r="G134" s="374">
        <v>15</v>
      </c>
      <c r="H134" s="375">
        <v>13</v>
      </c>
      <c r="I134" s="543">
        <f t="shared" si="31"/>
        <v>28</v>
      </c>
      <c r="J134" s="374">
        <v>44</v>
      </c>
      <c r="K134" s="375">
        <v>103</v>
      </c>
      <c r="L134" s="544">
        <f t="shared" si="34"/>
        <v>147</v>
      </c>
      <c r="M134" s="326">
        <f t="shared" si="32"/>
        <v>59</v>
      </c>
      <c r="N134" s="144">
        <f t="shared" si="32"/>
        <v>116</v>
      </c>
      <c r="O134" s="142">
        <f t="shared" si="35"/>
        <v>175</v>
      </c>
    </row>
    <row r="135" spans="1:15" ht="13.5" customHeight="1" thickBot="1">
      <c r="A135" s="74" t="s">
        <v>169</v>
      </c>
      <c r="B135" s="154" t="s">
        <v>157</v>
      </c>
      <c r="C135" s="76" t="s">
        <v>158</v>
      </c>
      <c r="D135" s="77">
        <v>1</v>
      </c>
      <c r="E135" s="156">
        <v>0</v>
      </c>
      <c r="F135" s="79">
        <f>SUM(D135:E135)</f>
        <v>1</v>
      </c>
      <c r="G135" s="77">
        <v>0</v>
      </c>
      <c r="H135" s="156">
        <v>0</v>
      </c>
      <c r="I135" s="79">
        <f t="shared" si="31"/>
        <v>0</v>
      </c>
      <c r="J135" s="77">
        <v>2</v>
      </c>
      <c r="K135" s="156">
        <v>56</v>
      </c>
      <c r="L135" s="79">
        <f>SUM(J135:K135)</f>
        <v>58</v>
      </c>
      <c r="M135" s="305">
        <f>SUM(G135,J135)</f>
        <v>2</v>
      </c>
      <c r="N135" s="156">
        <f>SUM(H135,K135)</f>
        <v>56</v>
      </c>
      <c r="O135" s="79">
        <f>SUM(M135:N135)</f>
        <v>58</v>
      </c>
    </row>
    <row r="136" spans="1:15" ht="13.5" customHeight="1" thickBot="1">
      <c r="A136" s="654" t="s">
        <v>36</v>
      </c>
      <c r="B136" s="654"/>
      <c r="C136" s="654"/>
      <c r="D136" s="327">
        <f aca="true" t="shared" si="36" ref="D136:O136">SUM(D126:D135)</f>
        <v>41</v>
      </c>
      <c r="E136" s="327">
        <f t="shared" si="36"/>
        <v>45</v>
      </c>
      <c r="F136" s="327">
        <f t="shared" si="36"/>
        <v>86</v>
      </c>
      <c r="G136" s="327">
        <f t="shared" si="36"/>
        <v>42</v>
      </c>
      <c r="H136" s="327">
        <f t="shared" si="36"/>
        <v>40</v>
      </c>
      <c r="I136" s="327">
        <f t="shared" si="36"/>
        <v>82</v>
      </c>
      <c r="J136" s="327">
        <f t="shared" si="36"/>
        <v>285</v>
      </c>
      <c r="K136" s="327">
        <f t="shared" si="36"/>
        <v>454</v>
      </c>
      <c r="L136" s="327">
        <f t="shared" si="36"/>
        <v>739</v>
      </c>
      <c r="M136" s="327">
        <f t="shared" si="36"/>
        <v>327</v>
      </c>
      <c r="N136" s="327">
        <f t="shared" si="36"/>
        <v>494</v>
      </c>
      <c r="O136" s="327">
        <f t="shared" si="36"/>
        <v>821</v>
      </c>
    </row>
    <row r="137" spans="1:15" ht="13.5" customHeight="1">
      <c r="A137" s="223"/>
      <c r="B137" s="223"/>
      <c r="C137" s="223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</row>
    <row r="138" spans="1:15" ht="13.5" customHeight="1" thickBot="1">
      <c r="A138" s="223"/>
      <c r="B138" s="223"/>
      <c r="C138" s="223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</row>
    <row r="139" spans="1:15" ht="13.5" customHeight="1" thickBot="1">
      <c r="A139" s="634" t="s">
        <v>105</v>
      </c>
      <c r="B139" s="634"/>
      <c r="C139" s="634"/>
      <c r="D139" s="634"/>
      <c r="E139" s="634"/>
      <c r="F139" s="634"/>
      <c r="G139" s="586" t="s">
        <v>6</v>
      </c>
      <c r="H139" s="586"/>
      <c r="I139" s="586"/>
      <c r="J139" s="586"/>
      <c r="K139" s="586"/>
      <c r="L139" s="586"/>
      <c r="M139" s="586"/>
      <c r="N139" s="586"/>
      <c r="O139" s="586"/>
    </row>
    <row r="140" spans="1:15" ht="13.5" customHeight="1" thickBot="1">
      <c r="A140" s="495" t="s">
        <v>7</v>
      </c>
      <c r="B140" s="587" t="s">
        <v>38</v>
      </c>
      <c r="C140" s="590" t="s">
        <v>9</v>
      </c>
      <c r="D140" s="589" t="s">
        <v>10</v>
      </c>
      <c r="E140" s="589"/>
      <c r="F140" s="589"/>
      <c r="G140" s="589" t="s">
        <v>11</v>
      </c>
      <c r="H140" s="589"/>
      <c r="I140" s="589"/>
      <c r="J140" s="589" t="s">
        <v>12</v>
      </c>
      <c r="K140" s="589"/>
      <c r="L140" s="589"/>
      <c r="M140" s="589" t="s">
        <v>13</v>
      </c>
      <c r="N140" s="589"/>
      <c r="O140" s="589"/>
    </row>
    <row r="141" spans="1:15" ht="13.5" customHeight="1" thickBot="1">
      <c r="A141" s="329" t="s">
        <v>14</v>
      </c>
      <c r="B141" s="588"/>
      <c r="C141" s="601"/>
      <c r="D141" s="128" t="s">
        <v>15</v>
      </c>
      <c r="E141" s="128" t="s">
        <v>16</v>
      </c>
      <c r="F141" s="128" t="s">
        <v>17</v>
      </c>
      <c r="G141" s="128" t="s">
        <v>15</v>
      </c>
      <c r="H141" s="128" t="s">
        <v>16</v>
      </c>
      <c r="I141" s="128" t="s">
        <v>17</v>
      </c>
      <c r="J141" s="128" t="s">
        <v>15</v>
      </c>
      <c r="K141" s="128" t="s">
        <v>16</v>
      </c>
      <c r="L141" s="128" t="s">
        <v>17</v>
      </c>
      <c r="M141" s="128" t="s">
        <v>15</v>
      </c>
      <c r="N141" s="128" t="s">
        <v>16</v>
      </c>
      <c r="O141" s="128" t="s">
        <v>17</v>
      </c>
    </row>
    <row r="142" spans="1:15" ht="13.5" customHeight="1">
      <c r="A142" s="440" t="s">
        <v>106</v>
      </c>
      <c r="B142" s="480" t="s">
        <v>221</v>
      </c>
      <c r="C142" s="481" t="s">
        <v>107</v>
      </c>
      <c r="D142" s="469">
        <v>0</v>
      </c>
      <c r="E142" s="470">
        <v>0</v>
      </c>
      <c r="F142" s="482">
        <f>SUM(D142:E142)</f>
        <v>0</v>
      </c>
      <c r="G142" s="469">
        <v>0</v>
      </c>
      <c r="H142" s="470">
        <v>0</v>
      </c>
      <c r="I142" s="482">
        <f>SUM(G142:H142)</f>
        <v>0</v>
      </c>
      <c r="J142" s="469">
        <v>0</v>
      </c>
      <c r="K142" s="470">
        <v>0</v>
      </c>
      <c r="L142" s="482">
        <f>SUM(J142:K142)</f>
        <v>0</v>
      </c>
      <c r="M142" s="478">
        <f aca="true" t="shared" si="37" ref="M142:N144">SUM(G142,J142)</f>
        <v>0</v>
      </c>
      <c r="N142" s="479">
        <f t="shared" si="37"/>
        <v>0</v>
      </c>
      <c r="O142" s="477">
        <f>SUM(M142:N142)</f>
        <v>0</v>
      </c>
    </row>
    <row r="143" spans="1:15" ht="13.5" customHeight="1">
      <c r="A143" s="173" t="s">
        <v>83</v>
      </c>
      <c r="B143" s="174" t="s">
        <v>221</v>
      </c>
      <c r="C143" s="227" t="s">
        <v>107</v>
      </c>
      <c r="D143" s="103">
        <v>6</v>
      </c>
      <c r="E143" s="106">
        <v>4</v>
      </c>
      <c r="F143" s="107">
        <f>SUM(D143:E143)</f>
        <v>10</v>
      </c>
      <c r="G143" s="103">
        <v>6</v>
      </c>
      <c r="H143" s="106">
        <v>6</v>
      </c>
      <c r="I143" s="107">
        <f>SUM(G143:H143)</f>
        <v>12</v>
      </c>
      <c r="J143" s="103">
        <v>28</v>
      </c>
      <c r="K143" s="106">
        <v>16</v>
      </c>
      <c r="L143" s="107">
        <f>SUM(J143:K143)</f>
        <v>44</v>
      </c>
      <c r="M143" s="218">
        <f t="shared" si="37"/>
        <v>34</v>
      </c>
      <c r="N143" s="106">
        <f t="shared" si="37"/>
        <v>22</v>
      </c>
      <c r="O143" s="107">
        <f>SUM(M143:N143)</f>
        <v>56</v>
      </c>
    </row>
    <row r="144" spans="1:15" ht="13.5" customHeight="1" thickBot="1">
      <c r="A144" s="74" t="s">
        <v>41</v>
      </c>
      <c r="B144" s="154" t="s">
        <v>221</v>
      </c>
      <c r="C144" s="76" t="s">
        <v>107</v>
      </c>
      <c r="D144" s="201">
        <v>18</v>
      </c>
      <c r="E144" s="204">
        <v>6</v>
      </c>
      <c r="F144" s="312">
        <f>SUM(D144:E144)</f>
        <v>24</v>
      </c>
      <c r="G144" s="545">
        <v>17</v>
      </c>
      <c r="H144" s="204">
        <v>4</v>
      </c>
      <c r="I144" s="546">
        <f>SUM(G144:H144)</f>
        <v>21</v>
      </c>
      <c r="J144" s="545">
        <v>66</v>
      </c>
      <c r="K144" s="204">
        <v>26</v>
      </c>
      <c r="L144" s="547">
        <f>SUM(J144:K144)</f>
        <v>92</v>
      </c>
      <c r="M144" s="331">
        <f t="shared" si="37"/>
        <v>83</v>
      </c>
      <c r="N144" s="115">
        <f t="shared" si="37"/>
        <v>30</v>
      </c>
      <c r="O144" s="332">
        <f>SUM(M144:N144)</f>
        <v>113</v>
      </c>
    </row>
    <row r="145" spans="1:15" ht="13.5" customHeight="1" thickBot="1">
      <c r="A145" s="643" t="s">
        <v>36</v>
      </c>
      <c r="B145" s="643"/>
      <c r="C145" s="643"/>
      <c r="D145" s="327">
        <f>SUM(D142:D144)</f>
        <v>24</v>
      </c>
      <c r="E145" s="327">
        <f aca="true" t="shared" si="38" ref="E145:N145">SUM(E142:E144)</f>
        <v>10</v>
      </c>
      <c r="F145" s="327">
        <f>SUM(F142:F144)</f>
        <v>34</v>
      </c>
      <c r="G145" s="327">
        <f t="shared" si="38"/>
        <v>23</v>
      </c>
      <c r="H145" s="327">
        <f t="shared" si="38"/>
        <v>10</v>
      </c>
      <c r="I145" s="327">
        <f t="shared" si="38"/>
        <v>33</v>
      </c>
      <c r="J145" s="327">
        <f t="shared" si="38"/>
        <v>94</v>
      </c>
      <c r="K145" s="327">
        <f t="shared" si="38"/>
        <v>42</v>
      </c>
      <c r="L145" s="327">
        <f t="shared" si="38"/>
        <v>136</v>
      </c>
      <c r="M145" s="327">
        <f t="shared" si="38"/>
        <v>117</v>
      </c>
      <c r="N145" s="327">
        <f t="shared" si="38"/>
        <v>52</v>
      </c>
      <c r="O145" s="327">
        <f>SUM(O142:O144)</f>
        <v>169</v>
      </c>
    </row>
    <row r="146" spans="1:15" ht="13.5" customHeight="1" thickBot="1">
      <c r="A146" s="236"/>
      <c r="B146" s="236"/>
      <c r="C146" s="236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</row>
    <row r="147" spans="1:15" ht="13.5" customHeight="1" thickBot="1">
      <c r="A147" s="634" t="s">
        <v>105</v>
      </c>
      <c r="B147" s="634"/>
      <c r="C147" s="634"/>
      <c r="D147" s="634"/>
      <c r="E147" s="634"/>
      <c r="F147" s="634"/>
      <c r="G147" s="586" t="s">
        <v>6</v>
      </c>
      <c r="H147" s="586"/>
      <c r="I147" s="586"/>
      <c r="J147" s="586"/>
      <c r="K147" s="586"/>
      <c r="L147" s="586"/>
      <c r="M147" s="586"/>
      <c r="N147" s="586"/>
      <c r="O147" s="586"/>
    </row>
    <row r="148" spans="1:15" ht="13.5" customHeight="1" thickBot="1">
      <c r="A148" s="495" t="s">
        <v>7</v>
      </c>
      <c r="B148" s="587" t="s">
        <v>38</v>
      </c>
      <c r="C148" s="590" t="s">
        <v>9</v>
      </c>
      <c r="D148" s="589" t="s">
        <v>10</v>
      </c>
      <c r="E148" s="589"/>
      <c r="F148" s="589"/>
      <c r="G148" s="589" t="s">
        <v>11</v>
      </c>
      <c r="H148" s="589"/>
      <c r="I148" s="589"/>
      <c r="J148" s="589" t="s">
        <v>12</v>
      </c>
      <c r="K148" s="589"/>
      <c r="L148" s="589"/>
      <c r="M148" s="589" t="s">
        <v>13</v>
      </c>
      <c r="N148" s="589"/>
      <c r="O148" s="589"/>
    </row>
    <row r="149" spans="1:15" ht="13.5" customHeight="1" thickBot="1">
      <c r="A149" s="495" t="s">
        <v>14</v>
      </c>
      <c r="B149" s="588"/>
      <c r="C149" s="601"/>
      <c r="D149" s="495" t="s">
        <v>15</v>
      </c>
      <c r="E149" s="495" t="s">
        <v>16</v>
      </c>
      <c r="F149" s="495" t="s">
        <v>17</v>
      </c>
      <c r="G149" s="495" t="s">
        <v>15</v>
      </c>
      <c r="H149" s="495" t="s">
        <v>16</v>
      </c>
      <c r="I149" s="495" t="s">
        <v>17</v>
      </c>
      <c r="J149" s="495" t="s">
        <v>15</v>
      </c>
      <c r="K149" s="495" t="s">
        <v>16</v>
      </c>
      <c r="L149" s="495" t="s">
        <v>17</v>
      </c>
      <c r="M149" s="495" t="s">
        <v>15</v>
      </c>
      <c r="N149" s="495" t="s">
        <v>16</v>
      </c>
      <c r="O149" s="495" t="s">
        <v>17</v>
      </c>
    </row>
    <row r="150" spans="1:15" ht="13.5" customHeight="1">
      <c r="A150" s="440" t="s">
        <v>106</v>
      </c>
      <c r="B150" s="480" t="s">
        <v>188</v>
      </c>
      <c r="C150" s="32" t="s">
        <v>108</v>
      </c>
      <c r="D150" s="21">
        <v>0</v>
      </c>
      <c r="E150" s="405">
        <v>0</v>
      </c>
      <c r="F150" s="34">
        <f aca="true" t="shared" si="39" ref="F150:F158">SUM(D150:E150)</f>
        <v>0</v>
      </c>
      <c r="G150" s="21">
        <v>0</v>
      </c>
      <c r="H150" s="405">
        <v>0</v>
      </c>
      <c r="I150" s="34">
        <f aca="true" t="shared" si="40" ref="I150:I156">SUM(G150:H150)</f>
        <v>0</v>
      </c>
      <c r="J150" s="21">
        <v>0</v>
      </c>
      <c r="K150" s="405">
        <v>0</v>
      </c>
      <c r="L150" s="34">
        <f aca="true" t="shared" si="41" ref="L150:L158">SUM(J150:K150)</f>
        <v>0</v>
      </c>
      <c r="M150" s="23">
        <f aca="true" t="shared" si="42" ref="M150:N158">SUM(G150,J150)</f>
        <v>0</v>
      </c>
      <c r="N150" s="7">
        <f t="shared" si="42"/>
        <v>0</v>
      </c>
      <c r="O150" s="422">
        <f aca="true" t="shared" si="43" ref="O150:O158">SUM(M150:N150)</f>
        <v>0</v>
      </c>
    </row>
    <row r="151" spans="1:15" ht="13.5" customHeight="1">
      <c r="A151" s="173" t="s">
        <v>222</v>
      </c>
      <c r="B151" s="174" t="s">
        <v>188</v>
      </c>
      <c r="C151" s="333" t="s">
        <v>108</v>
      </c>
      <c r="D151" s="143">
        <v>0</v>
      </c>
      <c r="E151" s="144">
        <v>2</v>
      </c>
      <c r="F151" s="142">
        <f t="shared" si="39"/>
        <v>2</v>
      </c>
      <c r="G151" s="143">
        <v>0</v>
      </c>
      <c r="H151" s="144">
        <v>0</v>
      </c>
      <c r="I151" s="142">
        <f t="shared" si="40"/>
        <v>0</v>
      </c>
      <c r="J151" s="143">
        <v>8</v>
      </c>
      <c r="K151" s="144">
        <v>23</v>
      </c>
      <c r="L151" s="142">
        <f t="shared" si="41"/>
        <v>31</v>
      </c>
      <c r="M151" s="257">
        <f t="shared" si="42"/>
        <v>8</v>
      </c>
      <c r="N151" s="217">
        <f t="shared" si="42"/>
        <v>23</v>
      </c>
      <c r="O151" s="67">
        <f t="shared" si="43"/>
        <v>31</v>
      </c>
    </row>
    <row r="152" spans="1:15" ht="13.5" customHeight="1">
      <c r="A152" s="459" t="s">
        <v>109</v>
      </c>
      <c r="B152" s="480" t="s">
        <v>188</v>
      </c>
      <c r="C152" s="407" t="s">
        <v>108</v>
      </c>
      <c r="D152" s="424">
        <v>0</v>
      </c>
      <c r="E152" s="425">
        <v>0</v>
      </c>
      <c r="F152" s="422">
        <f t="shared" si="39"/>
        <v>0</v>
      </c>
      <c r="G152" s="424">
        <v>0</v>
      </c>
      <c r="H152" s="425">
        <v>0</v>
      </c>
      <c r="I152" s="422">
        <f t="shared" si="40"/>
        <v>0</v>
      </c>
      <c r="J152" s="424">
        <v>0</v>
      </c>
      <c r="K152" s="425">
        <v>0</v>
      </c>
      <c r="L152" s="422">
        <f t="shared" si="41"/>
        <v>0</v>
      </c>
      <c r="M152" s="23">
        <f t="shared" si="42"/>
        <v>0</v>
      </c>
      <c r="N152" s="7">
        <f t="shared" si="42"/>
        <v>0</v>
      </c>
      <c r="O152" s="426">
        <f t="shared" si="43"/>
        <v>0</v>
      </c>
    </row>
    <row r="153" spans="1:15" ht="13.5" customHeight="1">
      <c r="A153" s="459" t="s">
        <v>110</v>
      </c>
      <c r="B153" s="480" t="s">
        <v>188</v>
      </c>
      <c r="C153" s="407" t="s">
        <v>108</v>
      </c>
      <c r="D153" s="424">
        <v>0</v>
      </c>
      <c r="E153" s="425">
        <v>0</v>
      </c>
      <c r="F153" s="422">
        <f t="shared" si="39"/>
        <v>0</v>
      </c>
      <c r="G153" s="424">
        <v>0</v>
      </c>
      <c r="H153" s="425">
        <v>0</v>
      </c>
      <c r="I153" s="422">
        <f t="shared" si="40"/>
        <v>0</v>
      </c>
      <c r="J153" s="424">
        <v>0</v>
      </c>
      <c r="K153" s="425">
        <v>0</v>
      </c>
      <c r="L153" s="422">
        <f t="shared" si="41"/>
        <v>0</v>
      </c>
      <c r="M153" s="23">
        <f t="shared" si="42"/>
        <v>0</v>
      </c>
      <c r="N153" s="7">
        <f t="shared" si="42"/>
        <v>0</v>
      </c>
      <c r="O153" s="426">
        <f t="shared" si="43"/>
        <v>0</v>
      </c>
    </row>
    <row r="154" spans="1:15" ht="13.5" customHeight="1">
      <c r="A154" s="459" t="s">
        <v>111</v>
      </c>
      <c r="B154" s="480" t="s">
        <v>188</v>
      </c>
      <c r="C154" s="407" t="s">
        <v>108</v>
      </c>
      <c r="D154" s="424">
        <v>0</v>
      </c>
      <c r="E154" s="425">
        <v>0</v>
      </c>
      <c r="F154" s="422">
        <f t="shared" si="39"/>
        <v>0</v>
      </c>
      <c r="G154" s="424">
        <v>0</v>
      </c>
      <c r="H154" s="425">
        <v>0</v>
      </c>
      <c r="I154" s="422">
        <f t="shared" si="40"/>
        <v>0</v>
      </c>
      <c r="J154" s="424">
        <v>0</v>
      </c>
      <c r="K154" s="425">
        <v>0</v>
      </c>
      <c r="L154" s="422">
        <f t="shared" si="41"/>
        <v>0</v>
      </c>
      <c r="M154" s="23">
        <f t="shared" si="42"/>
        <v>0</v>
      </c>
      <c r="N154" s="7">
        <f t="shared" si="42"/>
        <v>0</v>
      </c>
      <c r="O154" s="426">
        <f t="shared" si="43"/>
        <v>0</v>
      </c>
    </row>
    <row r="155" spans="1:15" ht="13.5" customHeight="1">
      <c r="A155" s="138" t="s">
        <v>205</v>
      </c>
      <c r="B155" s="174" t="s">
        <v>188</v>
      </c>
      <c r="C155" s="334" t="s">
        <v>108</v>
      </c>
      <c r="D155" s="143">
        <v>2</v>
      </c>
      <c r="E155" s="144">
        <v>1</v>
      </c>
      <c r="F155" s="67">
        <f t="shared" si="39"/>
        <v>3</v>
      </c>
      <c r="G155" s="143">
        <v>0</v>
      </c>
      <c r="H155" s="144">
        <v>0</v>
      </c>
      <c r="I155" s="67">
        <f t="shared" si="40"/>
        <v>0</v>
      </c>
      <c r="J155" s="143">
        <v>23</v>
      </c>
      <c r="K155" s="144">
        <v>14</v>
      </c>
      <c r="L155" s="67">
        <f t="shared" si="41"/>
        <v>37</v>
      </c>
      <c r="M155" s="257">
        <f t="shared" si="42"/>
        <v>23</v>
      </c>
      <c r="N155" s="217">
        <f t="shared" si="42"/>
        <v>14</v>
      </c>
      <c r="O155" s="142">
        <f t="shared" si="43"/>
        <v>37</v>
      </c>
    </row>
    <row r="156" spans="1:15" ht="13.5" customHeight="1">
      <c r="A156" s="138" t="s">
        <v>83</v>
      </c>
      <c r="B156" s="174" t="s">
        <v>188</v>
      </c>
      <c r="C156" s="334" t="s">
        <v>108</v>
      </c>
      <c r="D156" s="143">
        <v>0</v>
      </c>
      <c r="E156" s="144">
        <v>1</v>
      </c>
      <c r="F156" s="67">
        <f t="shared" si="39"/>
        <v>1</v>
      </c>
      <c r="G156" s="143">
        <v>3</v>
      </c>
      <c r="H156" s="144">
        <v>3</v>
      </c>
      <c r="I156" s="67">
        <f t="shared" si="40"/>
        <v>6</v>
      </c>
      <c r="J156" s="143">
        <v>51</v>
      </c>
      <c r="K156" s="144">
        <v>12</v>
      </c>
      <c r="L156" s="67">
        <f t="shared" si="41"/>
        <v>63</v>
      </c>
      <c r="M156" s="257">
        <f t="shared" si="42"/>
        <v>54</v>
      </c>
      <c r="N156" s="217">
        <f t="shared" si="42"/>
        <v>15</v>
      </c>
      <c r="O156" s="142">
        <f t="shared" si="43"/>
        <v>69</v>
      </c>
    </row>
    <row r="157" spans="1:15" ht="13.5" customHeight="1">
      <c r="A157" s="459" t="s">
        <v>121</v>
      </c>
      <c r="B157" s="480" t="s">
        <v>188</v>
      </c>
      <c r="C157" s="483" t="s">
        <v>108</v>
      </c>
      <c r="D157" s="424">
        <v>0</v>
      </c>
      <c r="E157" s="425">
        <v>0</v>
      </c>
      <c r="F157" s="426">
        <f>SUM(D157:E157)</f>
        <v>0</v>
      </c>
      <c r="G157" s="424">
        <v>0</v>
      </c>
      <c r="H157" s="425">
        <v>0</v>
      </c>
      <c r="I157" s="426">
        <f>SUM(G157:H157)</f>
        <v>0</v>
      </c>
      <c r="J157" s="424">
        <v>0</v>
      </c>
      <c r="K157" s="425">
        <v>0</v>
      </c>
      <c r="L157" s="426">
        <f>SUM(J157:K157)</f>
        <v>0</v>
      </c>
      <c r="M157" s="424">
        <f t="shared" si="42"/>
        <v>0</v>
      </c>
      <c r="N157" s="425">
        <f t="shared" si="42"/>
        <v>0</v>
      </c>
      <c r="O157" s="484">
        <f>SUM(M157:N157)</f>
        <v>0</v>
      </c>
    </row>
    <row r="158" spans="1:15" ht="13.5" customHeight="1" thickBot="1">
      <c r="A158" s="198" t="s">
        <v>41</v>
      </c>
      <c r="B158" s="84" t="s">
        <v>188</v>
      </c>
      <c r="C158" s="335" t="s">
        <v>108</v>
      </c>
      <c r="D158" s="68">
        <v>21</v>
      </c>
      <c r="E158" s="69">
        <v>11</v>
      </c>
      <c r="F158" s="70">
        <f t="shared" si="39"/>
        <v>32</v>
      </c>
      <c r="G158" s="379">
        <v>22</v>
      </c>
      <c r="H158" s="69">
        <v>9</v>
      </c>
      <c r="I158" s="548">
        <f>SUM(G158:H158)</f>
        <v>31</v>
      </c>
      <c r="J158" s="379">
        <v>140</v>
      </c>
      <c r="K158" s="69">
        <v>82</v>
      </c>
      <c r="L158" s="549">
        <f t="shared" si="41"/>
        <v>222</v>
      </c>
      <c r="M158" s="336">
        <f t="shared" si="42"/>
        <v>162</v>
      </c>
      <c r="N158" s="72">
        <f t="shared" si="42"/>
        <v>91</v>
      </c>
      <c r="O158" s="157">
        <f t="shared" si="43"/>
        <v>253</v>
      </c>
    </row>
    <row r="159" spans="1:15" ht="13.5" customHeight="1" thickBot="1">
      <c r="A159" s="627" t="s">
        <v>29</v>
      </c>
      <c r="B159" s="627"/>
      <c r="C159" s="627"/>
      <c r="D159" s="206">
        <f>SUM(D150:D158)</f>
        <v>23</v>
      </c>
      <c r="E159" s="206">
        <f aca="true" t="shared" si="44" ref="E159:N159">SUM(E150:E158)</f>
        <v>15</v>
      </c>
      <c r="F159" s="206">
        <f t="shared" si="44"/>
        <v>38</v>
      </c>
      <c r="G159" s="206">
        <f t="shared" si="44"/>
        <v>25</v>
      </c>
      <c r="H159" s="206">
        <f t="shared" si="44"/>
        <v>12</v>
      </c>
      <c r="I159" s="206">
        <f>SUM(I150:I158)</f>
        <v>37</v>
      </c>
      <c r="J159" s="206">
        <f>SUM(J150:J158)</f>
        <v>222</v>
      </c>
      <c r="K159" s="206">
        <f t="shared" si="44"/>
        <v>131</v>
      </c>
      <c r="L159" s="206">
        <f t="shared" si="44"/>
        <v>353</v>
      </c>
      <c r="M159" s="206">
        <f t="shared" si="44"/>
        <v>247</v>
      </c>
      <c r="N159" s="206">
        <f t="shared" si="44"/>
        <v>143</v>
      </c>
      <c r="O159" s="206">
        <f>SUM(O150:O158)</f>
        <v>390</v>
      </c>
    </row>
    <row r="160" spans="1:15" ht="13.5" customHeight="1">
      <c r="A160" s="123"/>
      <c r="B160" s="123"/>
      <c r="C160" s="123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</row>
    <row r="161" spans="1:15" ht="13.5" customHeight="1" thickBot="1">
      <c r="A161" s="170"/>
      <c r="B161" s="170"/>
      <c r="C161" s="17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</row>
    <row r="162" spans="1:15" ht="13.5" customHeight="1" thickBot="1">
      <c r="A162" s="634" t="s">
        <v>105</v>
      </c>
      <c r="B162" s="634"/>
      <c r="C162" s="634"/>
      <c r="D162" s="634"/>
      <c r="E162" s="634"/>
      <c r="F162" s="634"/>
      <c r="G162" s="586" t="s">
        <v>6</v>
      </c>
      <c r="H162" s="586"/>
      <c r="I162" s="586"/>
      <c r="J162" s="586"/>
      <c r="K162" s="586"/>
      <c r="L162" s="586"/>
      <c r="M162" s="586"/>
      <c r="N162" s="586"/>
      <c r="O162" s="586"/>
    </row>
    <row r="163" spans="1:15" ht="13.5" customHeight="1" thickBot="1">
      <c r="A163" s="495" t="s">
        <v>7</v>
      </c>
      <c r="B163" s="587" t="s">
        <v>38</v>
      </c>
      <c r="C163" s="590" t="s">
        <v>9</v>
      </c>
      <c r="D163" s="589" t="s">
        <v>10</v>
      </c>
      <c r="E163" s="589"/>
      <c r="F163" s="589"/>
      <c r="G163" s="589" t="s">
        <v>11</v>
      </c>
      <c r="H163" s="589"/>
      <c r="I163" s="589"/>
      <c r="J163" s="589" t="s">
        <v>12</v>
      </c>
      <c r="K163" s="589"/>
      <c r="L163" s="589"/>
      <c r="M163" s="589" t="s">
        <v>13</v>
      </c>
      <c r="N163" s="589"/>
      <c r="O163" s="589"/>
    </row>
    <row r="164" spans="1:15" ht="13.5" customHeight="1" thickBot="1">
      <c r="A164" s="495" t="s">
        <v>14</v>
      </c>
      <c r="B164" s="588"/>
      <c r="C164" s="601"/>
      <c r="D164" s="128" t="s">
        <v>15</v>
      </c>
      <c r="E164" s="128" t="s">
        <v>16</v>
      </c>
      <c r="F164" s="128" t="s">
        <v>17</v>
      </c>
      <c r="G164" s="128" t="s">
        <v>15</v>
      </c>
      <c r="H164" s="128" t="s">
        <v>16</v>
      </c>
      <c r="I164" s="128" t="s">
        <v>17</v>
      </c>
      <c r="J164" s="128" t="s">
        <v>15</v>
      </c>
      <c r="K164" s="128" t="s">
        <v>16</v>
      </c>
      <c r="L164" s="128" t="s">
        <v>17</v>
      </c>
      <c r="M164" s="128" t="s">
        <v>15</v>
      </c>
      <c r="N164" s="128" t="s">
        <v>16</v>
      </c>
      <c r="O164" s="128" t="s">
        <v>17</v>
      </c>
    </row>
    <row r="165" spans="1:15" ht="13.5" customHeight="1" thickBot="1">
      <c r="A165" s="356" t="s">
        <v>180</v>
      </c>
      <c r="B165" s="357" t="s">
        <v>220</v>
      </c>
      <c r="C165" s="491" t="s">
        <v>181</v>
      </c>
      <c r="D165" s="94">
        <v>0</v>
      </c>
      <c r="E165" s="87">
        <v>0</v>
      </c>
      <c r="F165" s="73">
        <f>SUM(D165:E165)</f>
        <v>0</v>
      </c>
      <c r="G165" s="339">
        <v>0</v>
      </c>
      <c r="H165" s="359">
        <v>0</v>
      </c>
      <c r="I165" s="341">
        <f>SUM(G165:H165)</f>
        <v>0</v>
      </c>
      <c r="J165" s="94">
        <v>24</v>
      </c>
      <c r="K165" s="87">
        <v>15</v>
      </c>
      <c r="L165" s="73">
        <f>SUM(J165:K165)</f>
        <v>39</v>
      </c>
      <c r="M165" s="257">
        <f>SUM(G165,J165)</f>
        <v>24</v>
      </c>
      <c r="N165" s="217">
        <f>SUM(H165,K165)</f>
        <v>15</v>
      </c>
      <c r="O165" s="243">
        <f>SUM(M165:N165)</f>
        <v>39</v>
      </c>
    </row>
    <row r="166" spans="1:15" ht="13.5" customHeight="1" thickBot="1">
      <c r="A166" s="654" t="s">
        <v>36</v>
      </c>
      <c r="B166" s="654"/>
      <c r="C166" s="654"/>
      <c r="D166" s="229">
        <f>SUM(D165)</f>
        <v>0</v>
      </c>
      <c r="E166" s="229">
        <f aca="true" t="shared" si="45" ref="E166:N166">SUM(E165)</f>
        <v>0</v>
      </c>
      <c r="F166" s="229">
        <f t="shared" si="45"/>
        <v>0</v>
      </c>
      <c r="G166" s="229">
        <f t="shared" si="45"/>
        <v>0</v>
      </c>
      <c r="H166" s="229">
        <f t="shared" si="45"/>
        <v>0</v>
      </c>
      <c r="I166" s="229">
        <f t="shared" si="45"/>
        <v>0</v>
      </c>
      <c r="J166" s="229">
        <f t="shared" si="45"/>
        <v>24</v>
      </c>
      <c r="K166" s="229">
        <f t="shared" si="45"/>
        <v>15</v>
      </c>
      <c r="L166" s="229">
        <f t="shared" si="45"/>
        <v>39</v>
      </c>
      <c r="M166" s="229">
        <f t="shared" si="45"/>
        <v>24</v>
      </c>
      <c r="N166" s="229">
        <f t="shared" si="45"/>
        <v>15</v>
      </c>
      <c r="O166" s="229">
        <f>SUM(O165)</f>
        <v>39</v>
      </c>
    </row>
    <row r="167" spans="1:15" ht="13.5" customHeight="1">
      <c r="A167" s="170"/>
      <c r="B167" s="170"/>
      <c r="C167" s="17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</row>
    <row r="168" spans="1:15" ht="13.5" customHeight="1" thickBot="1">
      <c r="A168" s="123"/>
      <c r="B168" s="123"/>
      <c r="C168" s="123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</row>
    <row r="169" spans="1:15" ht="13.5" customHeight="1" thickBot="1">
      <c r="A169" s="585" t="s">
        <v>123</v>
      </c>
      <c r="B169" s="585"/>
      <c r="C169" s="585"/>
      <c r="D169" s="71">
        <f>D32+D42+D57+D83+D92+D104+D112+D120+D136+D145+D159+D166</f>
        <v>1583</v>
      </c>
      <c r="E169" s="71">
        <f aca="true" t="shared" si="46" ref="E169:O169">E32+E42+E57+E83+E92+E104+E112+E120+E136+E145+E159+E166</f>
        <v>1614</v>
      </c>
      <c r="F169" s="71">
        <f t="shared" si="46"/>
        <v>3197</v>
      </c>
      <c r="G169" s="71">
        <f t="shared" si="46"/>
        <v>1447</v>
      </c>
      <c r="H169" s="71">
        <f t="shared" si="46"/>
        <v>1413</v>
      </c>
      <c r="I169" s="71">
        <f t="shared" si="46"/>
        <v>2860</v>
      </c>
      <c r="J169" s="71">
        <f t="shared" si="46"/>
        <v>10679</v>
      </c>
      <c r="K169" s="71">
        <f t="shared" si="46"/>
        <v>10495</v>
      </c>
      <c r="L169" s="71">
        <f t="shared" si="46"/>
        <v>21174</v>
      </c>
      <c r="M169" s="71">
        <f t="shared" si="46"/>
        <v>12126</v>
      </c>
      <c r="N169" s="71">
        <f t="shared" si="46"/>
        <v>11908</v>
      </c>
      <c r="O169" s="71">
        <f t="shared" si="46"/>
        <v>24034</v>
      </c>
    </row>
    <row r="170" spans="1:15" ht="13.5" customHeight="1">
      <c r="A170" s="1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3.5" customHeight="1">
      <c r="A171" s="179" t="s">
        <v>250</v>
      </c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3.5" customHeight="1" thickBot="1">
      <c r="A172" s="655" t="s">
        <v>143</v>
      </c>
      <c r="B172" s="655"/>
      <c r="C172" s="655"/>
      <c r="D172" s="655"/>
      <c r="E172" s="655"/>
      <c r="F172" s="655"/>
      <c r="G172" s="655"/>
      <c r="H172" s="655"/>
      <c r="I172" s="655"/>
      <c r="J172" s="655"/>
      <c r="K172" s="655"/>
      <c r="L172" s="655"/>
      <c r="M172" s="655"/>
      <c r="N172" s="655"/>
      <c r="O172" s="655"/>
    </row>
    <row r="173" spans="1:15" ht="13.5" customHeight="1" thickBot="1">
      <c r="A173" s="634" t="s">
        <v>87</v>
      </c>
      <c r="B173" s="634"/>
      <c r="C173" s="634"/>
      <c r="D173" s="634"/>
      <c r="E173" s="634"/>
      <c r="F173" s="634"/>
      <c r="G173" s="586" t="s">
        <v>6</v>
      </c>
      <c r="H173" s="586"/>
      <c r="I173" s="586"/>
      <c r="J173" s="586"/>
      <c r="K173" s="586"/>
      <c r="L173" s="586"/>
      <c r="M173" s="586"/>
      <c r="N173" s="586"/>
      <c r="O173" s="586"/>
    </row>
    <row r="174" spans="1:15" ht="13.5" customHeight="1" thickBot="1">
      <c r="A174" s="495" t="s">
        <v>7</v>
      </c>
      <c r="B174" s="587" t="s">
        <v>38</v>
      </c>
      <c r="C174" s="590" t="s">
        <v>9</v>
      </c>
      <c r="D174" s="589" t="s">
        <v>10</v>
      </c>
      <c r="E174" s="589"/>
      <c r="F174" s="589"/>
      <c r="G174" s="589" t="s">
        <v>11</v>
      </c>
      <c r="H174" s="589"/>
      <c r="I174" s="589"/>
      <c r="J174" s="589" t="s">
        <v>12</v>
      </c>
      <c r="K174" s="589"/>
      <c r="L174" s="589"/>
      <c r="M174" s="589" t="s">
        <v>13</v>
      </c>
      <c r="N174" s="589"/>
      <c r="O174" s="589"/>
    </row>
    <row r="175" spans="1:15" ht="13.5" customHeight="1" thickBot="1">
      <c r="A175" s="495" t="s">
        <v>14</v>
      </c>
      <c r="B175" s="588"/>
      <c r="C175" s="591"/>
      <c r="D175" s="128" t="s">
        <v>15</v>
      </c>
      <c r="E175" s="128" t="s">
        <v>16</v>
      </c>
      <c r="F175" s="128" t="s">
        <v>17</v>
      </c>
      <c r="G175" s="128" t="s">
        <v>15</v>
      </c>
      <c r="H175" s="128" t="s">
        <v>16</v>
      </c>
      <c r="I175" s="128" t="s">
        <v>17</v>
      </c>
      <c r="J175" s="128" t="s">
        <v>15</v>
      </c>
      <c r="K175" s="128" t="s">
        <v>16</v>
      </c>
      <c r="L175" s="128" t="s">
        <v>17</v>
      </c>
      <c r="M175" s="127" t="s">
        <v>15</v>
      </c>
      <c r="N175" s="128" t="s">
        <v>16</v>
      </c>
      <c r="O175" s="128" t="s">
        <v>17</v>
      </c>
    </row>
    <row r="176" spans="1:20" s="60" customFormat="1" ht="24.75" thickBot="1">
      <c r="A176" s="360" t="s">
        <v>114</v>
      </c>
      <c r="B176" s="361" t="s">
        <v>66</v>
      </c>
      <c r="C176" s="362" t="s">
        <v>90</v>
      </c>
      <c r="D176" s="363">
        <v>42</v>
      </c>
      <c r="E176" s="364">
        <v>39</v>
      </c>
      <c r="F176" s="365">
        <f>SUM(D176:E176)</f>
        <v>81</v>
      </c>
      <c r="G176" s="380">
        <v>79</v>
      </c>
      <c r="H176" s="381">
        <v>103</v>
      </c>
      <c r="I176" s="550">
        <f>SUM(G176:H176)</f>
        <v>182</v>
      </c>
      <c r="J176" s="363">
        <v>117</v>
      </c>
      <c r="K176" s="381">
        <v>166</v>
      </c>
      <c r="L176" s="550">
        <f>SUM(J176:K176)</f>
        <v>283</v>
      </c>
      <c r="M176" s="551">
        <f>SUM(G176,J176)</f>
        <v>196</v>
      </c>
      <c r="N176" s="381">
        <f>SUM(H176,K176)</f>
        <v>269</v>
      </c>
      <c r="O176" s="365">
        <f>SUM(M176:N176)</f>
        <v>465</v>
      </c>
      <c r="P176" s="59"/>
      <c r="Q176" s="59"/>
      <c r="R176" s="59"/>
      <c r="S176" s="59"/>
      <c r="T176" s="59"/>
    </row>
    <row r="177" spans="1:15" ht="13.5" customHeight="1" thickBot="1">
      <c r="A177" s="585" t="s">
        <v>36</v>
      </c>
      <c r="B177" s="585"/>
      <c r="C177" s="585"/>
      <c r="D177" s="71">
        <f>SUM(D176)</f>
        <v>42</v>
      </c>
      <c r="E177" s="71">
        <f aca="true" t="shared" si="47" ref="E177:N177">SUM(E176)</f>
        <v>39</v>
      </c>
      <c r="F177" s="71">
        <f>SUM(F176)</f>
        <v>81</v>
      </c>
      <c r="G177" s="71">
        <f t="shared" si="47"/>
        <v>79</v>
      </c>
      <c r="H177" s="71">
        <f t="shared" si="47"/>
        <v>103</v>
      </c>
      <c r="I177" s="71">
        <f>SUM(I176)</f>
        <v>182</v>
      </c>
      <c r="J177" s="71">
        <f t="shared" si="47"/>
        <v>117</v>
      </c>
      <c r="K177" s="71">
        <f t="shared" si="47"/>
        <v>166</v>
      </c>
      <c r="L177" s="71">
        <f>SUM(L176)</f>
        <v>283</v>
      </c>
      <c r="M177" s="71">
        <f t="shared" si="47"/>
        <v>196</v>
      </c>
      <c r="N177" s="71">
        <f t="shared" si="47"/>
        <v>269</v>
      </c>
      <c r="O177" s="71">
        <f>SUM(O176)</f>
        <v>465</v>
      </c>
    </row>
    <row r="178" spans="1:15" ht="13.5" customHeight="1">
      <c r="A178" s="123"/>
      <c r="B178" s="123"/>
      <c r="C178" s="123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</row>
    <row r="179" spans="1:15" ht="13.5" customHeight="1" thickBot="1">
      <c r="A179" s="80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3.5" customHeight="1" thickBot="1">
      <c r="A180" s="634" t="s">
        <v>67</v>
      </c>
      <c r="B180" s="634"/>
      <c r="C180" s="634"/>
      <c r="D180" s="634"/>
      <c r="E180" s="634"/>
      <c r="F180" s="634"/>
      <c r="G180" s="586" t="s">
        <v>6</v>
      </c>
      <c r="H180" s="586"/>
      <c r="I180" s="586"/>
      <c r="J180" s="586"/>
      <c r="K180" s="586"/>
      <c r="L180" s="586"/>
      <c r="M180" s="586"/>
      <c r="N180" s="586"/>
      <c r="O180" s="586"/>
    </row>
    <row r="181" spans="1:15" ht="13.5" customHeight="1" thickBot="1">
      <c r="A181" s="495" t="s">
        <v>7</v>
      </c>
      <c r="B181" s="587" t="s">
        <v>38</v>
      </c>
      <c r="C181" s="590" t="s">
        <v>9</v>
      </c>
      <c r="D181" s="589" t="s">
        <v>10</v>
      </c>
      <c r="E181" s="589"/>
      <c r="F181" s="589"/>
      <c r="G181" s="589" t="s">
        <v>11</v>
      </c>
      <c r="H181" s="589"/>
      <c r="I181" s="589"/>
      <c r="J181" s="589" t="s">
        <v>12</v>
      </c>
      <c r="K181" s="589"/>
      <c r="L181" s="589"/>
      <c r="M181" s="589" t="s">
        <v>13</v>
      </c>
      <c r="N181" s="589"/>
      <c r="O181" s="589"/>
    </row>
    <row r="182" spans="1:15" ht="13.5" customHeight="1" thickBot="1">
      <c r="A182" s="495" t="s">
        <v>14</v>
      </c>
      <c r="B182" s="588"/>
      <c r="C182" s="591"/>
      <c r="D182" s="128" t="s">
        <v>15</v>
      </c>
      <c r="E182" s="128" t="s">
        <v>16</v>
      </c>
      <c r="F182" s="128" t="s">
        <v>17</v>
      </c>
      <c r="G182" s="128" t="s">
        <v>15</v>
      </c>
      <c r="H182" s="128" t="s">
        <v>16</v>
      </c>
      <c r="I182" s="128" t="s">
        <v>17</v>
      </c>
      <c r="J182" s="127" t="s">
        <v>15</v>
      </c>
      <c r="K182" s="128" t="s">
        <v>16</v>
      </c>
      <c r="L182" s="128" t="s">
        <v>17</v>
      </c>
      <c r="M182" s="128" t="s">
        <v>15</v>
      </c>
      <c r="N182" s="128" t="s">
        <v>16</v>
      </c>
      <c r="O182" s="128" t="s">
        <v>17</v>
      </c>
    </row>
    <row r="183" spans="1:15" ht="13.5" customHeight="1" thickBot="1">
      <c r="A183" s="35" t="s">
        <v>209</v>
      </c>
      <c r="B183" s="46" t="s">
        <v>210</v>
      </c>
      <c r="C183" s="31" t="s">
        <v>69</v>
      </c>
      <c r="D183" s="416">
        <v>13</v>
      </c>
      <c r="E183" s="4">
        <v>19</v>
      </c>
      <c r="F183" s="417">
        <f>SUM(D183:E183)</f>
        <v>32</v>
      </c>
      <c r="G183" s="416">
        <v>17</v>
      </c>
      <c r="H183" s="4">
        <v>25</v>
      </c>
      <c r="I183" s="417">
        <f>SUM(G183:H183)</f>
        <v>42</v>
      </c>
      <c r="J183" s="416">
        <v>38</v>
      </c>
      <c r="K183" s="4">
        <v>59</v>
      </c>
      <c r="L183" s="417">
        <f>SUM(J183:K183)</f>
        <v>97</v>
      </c>
      <c r="M183" s="416">
        <f>SUM(G183,J183)</f>
        <v>55</v>
      </c>
      <c r="N183" s="4">
        <f>SUM(H183,K183)</f>
        <v>84</v>
      </c>
      <c r="O183" s="417">
        <f>SUM(M183:N183)</f>
        <v>139</v>
      </c>
    </row>
    <row r="184" spans="1:15" ht="13.5" customHeight="1" thickBot="1">
      <c r="A184" s="585" t="s">
        <v>36</v>
      </c>
      <c r="B184" s="585"/>
      <c r="C184" s="585"/>
      <c r="D184" s="71">
        <f>SUM(D183)</f>
        <v>13</v>
      </c>
      <c r="E184" s="71">
        <f aca="true" t="shared" si="48" ref="E184:N184">SUM(E183)</f>
        <v>19</v>
      </c>
      <c r="F184" s="71">
        <f>SUM(F183)</f>
        <v>32</v>
      </c>
      <c r="G184" s="71">
        <f t="shared" si="48"/>
        <v>17</v>
      </c>
      <c r="H184" s="71">
        <f t="shared" si="48"/>
        <v>25</v>
      </c>
      <c r="I184" s="71">
        <f>SUM(I183)</f>
        <v>42</v>
      </c>
      <c r="J184" s="71">
        <f t="shared" si="48"/>
        <v>38</v>
      </c>
      <c r="K184" s="71">
        <f t="shared" si="48"/>
        <v>59</v>
      </c>
      <c r="L184" s="71">
        <f>SUM(L183)</f>
        <v>97</v>
      </c>
      <c r="M184" s="71">
        <f t="shared" si="48"/>
        <v>55</v>
      </c>
      <c r="N184" s="71">
        <f t="shared" si="48"/>
        <v>84</v>
      </c>
      <c r="O184" s="71">
        <f>SUM(O183)</f>
        <v>139</v>
      </c>
    </row>
    <row r="185" spans="1:15" ht="13.5" customHeight="1">
      <c r="A185" s="80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3.5" customHeight="1" thickBot="1">
      <c r="A186" s="80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3.5" customHeight="1" thickBot="1">
      <c r="A187" s="634" t="s">
        <v>105</v>
      </c>
      <c r="B187" s="634"/>
      <c r="C187" s="634"/>
      <c r="D187" s="634"/>
      <c r="E187" s="634"/>
      <c r="F187" s="634"/>
      <c r="G187" s="586" t="s">
        <v>6</v>
      </c>
      <c r="H187" s="586"/>
      <c r="I187" s="586"/>
      <c r="J187" s="586"/>
      <c r="K187" s="586"/>
      <c r="L187" s="586"/>
      <c r="M187" s="586"/>
      <c r="N187" s="586"/>
      <c r="O187" s="586"/>
    </row>
    <row r="188" spans="1:15" ht="13.5" customHeight="1" thickBot="1">
      <c r="A188" s="495" t="s">
        <v>7</v>
      </c>
      <c r="B188" s="587" t="s">
        <v>38</v>
      </c>
      <c r="C188" s="590" t="s">
        <v>9</v>
      </c>
      <c r="D188" s="589" t="s">
        <v>10</v>
      </c>
      <c r="E188" s="589"/>
      <c r="F188" s="589"/>
      <c r="G188" s="589" t="s">
        <v>11</v>
      </c>
      <c r="H188" s="589"/>
      <c r="I188" s="589"/>
      <c r="J188" s="589" t="s">
        <v>12</v>
      </c>
      <c r="K188" s="589"/>
      <c r="L188" s="589"/>
      <c r="M188" s="589" t="s">
        <v>13</v>
      </c>
      <c r="N188" s="589"/>
      <c r="O188" s="589"/>
    </row>
    <row r="189" spans="1:15" ht="13.5" customHeight="1" thickBot="1">
      <c r="A189" s="495" t="s">
        <v>14</v>
      </c>
      <c r="B189" s="588"/>
      <c r="C189" s="591"/>
      <c r="D189" s="128" t="s">
        <v>15</v>
      </c>
      <c r="E189" s="128" t="s">
        <v>16</v>
      </c>
      <c r="F189" s="128" t="s">
        <v>17</v>
      </c>
      <c r="G189" s="128" t="s">
        <v>15</v>
      </c>
      <c r="H189" s="128" t="s">
        <v>16</v>
      </c>
      <c r="I189" s="128" t="s">
        <v>17</v>
      </c>
      <c r="J189" s="127" t="s">
        <v>15</v>
      </c>
      <c r="K189" s="128" t="s">
        <v>16</v>
      </c>
      <c r="L189" s="128" t="s">
        <v>17</v>
      </c>
      <c r="M189" s="128" t="s">
        <v>15</v>
      </c>
      <c r="N189" s="128" t="s">
        <v>16</v>
      </c>
      <c r="O189" s="128" t="s">
        <v>17</v>
      </c>
    </row>
    <row r="190" spans="1:15" ht="13.5" customHeight="1" thickBot="1">
      <c r="A190" s="138" t="s">
        <v>135</v>
      </c>
      <c r="B190" s="174" t="s">
        <v>188</v>
      </c>
      <c r="C190" s="228" t="s">
        <v>108</v>
      </c>
      <c r="D190" s="143">
        <v>17</v>
      </c>
      <c r="E190" s="144">
        <v>33</v>
      </c>
      <c r="F190" s="67">
        <f>SUM(D190:E190)</f>
        <v>50</v>
      </c>
      <c r="G190" s="374">
        <v>0</v>
      </c>
      <c r="H190" s="375">
        <v>5</v>
      </c>
      <c r="I190" s="67">
        <f>SUM(G190:H190)</f>
        <v>5</v>
      </c>
      <c r="J190" s="374">
        <v>21</v>
      </c>
      <c r="K190" s="375">
        <v>45</v>
      </c>
      <c r="L190" s="100">
        <f>J190+K190</f>
        <v>66</v>
      </c>
      <c r="M190" s="257">
        <f>SUM(G190,J190)</f>
        <v>21</v>
      </c>
      <c r="N190" s="217">
        <f>SUM(H190,K190)</f>
        <v>50</v>
      </c>
      <c r="O190" s="142">
        <f>SUM(M190:N190)</f>
        <v>71</v>
      </c>
    </row>
    <row r="191" spans="1:15" ht="13.5" customHeight="1" thickBot="1">
      <c r="A191" s="95" t="s">
        <v>135</v>
      </c>
      <c r="B191" s="490" t="s">
        <v>251</v>
      </c>
      <c r="C191" s="31" t="s">
        <v>69</v>
      </c>
      <c r="D191" s="98">
        <v>0</v>
      </c>
      <c r="E191" s="99">
        <v>0</v>
      </c>
      <c r="F191" s="100">
        <f>D191+E191</f>
        <v>0</v>
      </c>
      <c r="G191" s="552">
        <v>4</v>
      </c>
      <c r="H191" s="553">
        <v>5</v>
      </c>
      <c r="I191" s="543">
        <f>SUM(G191:H191)</f>
        <v>9</v>
      </c>
      <c r="J191" s="552">
        <v>14</v>
      </c>
      <c r="K191" s="553">
        <v>26</v>
      </c>
      <c r="L191" s="554">
        <f>J191+K191</f>
        <v>40</v>
      </c>
      <c r="M191" s="98">
        <f>SUM(G191,J191)</f>
        <v>18</v>
      </c>
      <c r="N191" s="101">
        <f>SUM(H191,K191)</f>
        <v>31</v>
      </c>
      <c r="O191" s="100">
        <f>M191+N191</f>
        <v>49</v>
      </c>
    </row>
    <row r="192" spans="1:15" ht="13.5" customHeight="1" thickBot="1">
      <c r="A192" s="585" t="s">
        <v>36</v>
      </c>
      <c r="B192" s="585"/>
      <c r="C192" s="585"/>
      <c r="D192" s="71">
        <f>SUM(D190:D191)</f>
        <v>17</v>
      </c>
      <c r="E192" s="71">
        <f aca="true" t="shared" si="49" ref="E192:N192">SUM(E190:E191)</f>
        <v>33</v>
      </c>
      <c r="F192" s="71">
        <f>SUM(F190:F191)</f>
        <v>50</v>
      </c>
      <c r="G192" s="71">
        <f t="shared" si="49"/>
        <v>4</v>
      </c>
      <c r="H192" s="71">
        <f t="shared" si="49"/>
        <v>10</v>
      </c>
      <c r="I192" s="71">
        <f>SUM(I190:I191)</f>
        <v>14</v>
      </c>
      <c r="J192" s="71">
        <f>SUM(J190:J191)</f>
        <v>35</v>
      </c>
      <c r="K192" s="71">
        <f t="shared" si="49"/>
        <v>71</v>
      </c>
      <c r="L192" s="71">
        <f>SUM(L190:L191)</f>
        <v>106</v>
      </c>
      <c r="M192" s="71">
        <f t="shared" si="49"/>
        <v>39</v>
      </c>
      <c r="N192" s="71">
        <f t="shared" si="49"/>
        <v>81</v>
      </c>
      <c r="O192" s="71">
        <f>SUM(O190:O191)</f>
        <v>120</v>
      </c>
    </row>
    <row r="193" spans="1:15" ht="13.5" customHeight="1" thickBot="1">
      <c r="A193" s="80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3.5" customHeight="1" thickBot="1">
      <c r="A194" s="634" t="s">
        <v>105</v>
      </c>
      <c r="B194" s="634"/>
      <c r="C194" s="634"/>
      <c r="D194" s="634"/>
      <c r="E194" s="634"/>
      <c r="F194" s="634"/>
      <c r="G194" s="586" t="s">
        <v>6</v>
      </c>
      <c r="H194" s="586"/>
      <c r="I194" s="586"/>
      <c r="J194" s="586"/>
      <c r="K194" s="586"/>
      <c r="L194" s="586"/>
      <c r="M194" s="586"/>
      <c r="N194" s="586"/>
      <c r="O194" s="586"/>
    </row>
    <row r="195" spans="1:20" s="49" customFormat="1" ht="13.5" customHeight="1" thickBot="1">
      <c r="A195" s="495" t="s">
        <v>7</v>
      </c>
      <c r="B195" s="587" t="s">
        <v>38</v>
      </c>
      <c r="C195" s="590" t="s">
        <v>9</v>
      </c>
      <c r="D195" s="589" t="s">
        <v>10</v>
      </c>
      <c r="E195" s="589"/>
      <c r="F195" s="589"/>
      <c r="G195" s="589" t="s">
        <v>11</v>
      </c>
      <c r="H195" s="589"/>
      <c r="I195" s="589"/>
      <c r="J195" s="589" t="s">
        <v>12</v>
      </c>
      <c r="K195" s="589"/>
      <c r="L195" s="589"/>
      <c r="M195" s="589" t="s">
        <v>13</v>
      </c>
      <c r="N195" s="589"/>
      <c r="O195" s="589"/>
      <c r="P195" s="48"/>
      <c r="Q195" s="48"/>
      <c r="R195" s="48"/>
      <c r="S195" s="48"/>
      <c r="T195" s="48"/>
    </row>
    <row r="196" spans="1:20" s="49" customFormat="1" ht="13.5" customHeight="1" thickBot="1">
      <c r="A196" s="495" t="s">
        <v>14</v>
      </c>
      <c r="B196" s="588"/>
      <c r="C196" s="601"/>
      <c r="D196" s="128" t="s">
        <v>15</v>
      </c>
      <c r="E196" s="128" t="s">
        <v>16</v>
      </c>
      <c r="F196" s="128" t="s">
        <v>17</v>
      </c>
      <c r="G196" s="128" t="s">
        <v>15</v>
      </c>
      <c r="H196" s="128" t="s">
        <v>16</v>
      </c>
      <c r="I196" s="128" t="s">
        <v>17</v>
      </c>
      <c r="J196" s="128" t="s">
        <v>15</v>
      </c>
      <c r="K196" s="128" t="s">
        <v>16</v>
      </c>
      <c r="L196" s="128" t="s">
        <v>17</v>
      </c>
      <c r="M196" s="128" t="s">
        <v>15</v>
      </c>
      <c r="N196" s="128" t="s">
        <v>16</v>
      </c>
      <c r="O196" s="128" t="s">
        <v>17</v>
      </c>
      <c r="P196" s="48"/>
      <c r="Q196" s="48"/>
      <c r="R196" s="48"/>
      <c r="S196" s="48"/>
      <c r="T196" s="48"/>
    </row>
    <row r="197" spans="1:20" s="49" customFormat="1" ht="13.5" customHeight="1">
      <c r="A197" s="367" t="s">
        <v>115</v>
      </c>
      <c r="B197" s="368" t="s">
        <v>116</v>
      </c>
      <c r="C197" s="227" t="s">
        <v>90</v>
      </c>
      <c r="D197" s="132">
        <v>41</v>
      </c>
      <c r="E197" s="208">
        <v>28</v>
      </c>
      <c r="F197" s="137">
        <f>SUM(D197:E197)</f>
        <v>69</v>
      </c>
      <c r="G197" s="373">
        <v>39</v>
      </c>
      <c r="H197" s="526">
        <v>32</v>
      </c>
      <c r="I197" s="137">
        <f>SUM(G197:H197)</f>
        <v>71</v>
      </c>
      <c r="J197" s="132">
        <v>19</v>
      </c>
      <c r="K197" s="208">
        <v>12</v>
      </c>
      <c r="L197" s="137">
        <f>SUM(J197:K197)</f>
        <v>31</v>
      </c>
      <c r="M197" s="555">
        <f aca="true" t="shared" si="50" ref="M197:N199">SUM(G197,J197)</f>
        <v>58</v>
      </c>
      <c r="N197" s="378">
        <f t="shared" si="50"/>
        <v>44</v>
      </c>
      <c r="O197" s="67">
        <f>SUM(M197:N197)</f>
        <v>102</v>
      </c>
      <c r="P197" s="48"/>
      <c r="Q197" s="48"/>
      <c r="R197" s="48"/>
      <c r="S197" s="48"/>
      <c r="T197" s="48"/>
    </row>
    <row r="198" spans="1:15" ht="13.5" customHeight="1">
      <c r="A198" s="290" t="s">
        <v>117</v>
      </c>
      <c r="B198" s="369" t="s">
        <v>116</v>
      </c>
      <c r="C198" s="228" t="s">
        <v>90</v>
      </c>
      <c r="D198" s="143">
        <v>35</v>
      </c>
      <c r="E198" s="370">
        <v>12</v>
      </c>
      <c r="F198" s="67">
        <f>SUM(D198:E198)</f>
        <v>47</v>
      </c>
      <c r="G198" s="374">
        <v>37</v>
      </c>
      <c r="H198" s="382">
        <v>17</v>
      </c>
      <c r="I198" s="544">
        <f>SUM(G198:H198)</f>
        <v>54</v>
      </c>
      <c r="J198" s="374">
        <v>66</v>
      </c>
      <c r="K198" s="375">
        <v>24</v>
      </c>
      <c r="L198" s="544">
        <f>SUM(J198:K198)</f>
        <v>90</v>
      </c>
      <c r="M198" s="326">
        <f>SUM(G198,J198)</f>
        <v>103</v>
      </c>
      <c r="N198" s="144">
        <f>SUM(H198,K198)</f>
        <v>41</v>
      </c>
      <c r="O198" s="142">
        <f>SUM(M198:N198)</f>
        <v>144</v>
      </c>
    </row>
    <row r="199" spans="1:20" s="49" customFormat="1" ht="13.5" customHeight="1" thickBot="1">
      <c r="A199" s="74" t="s">
        <v>128</v>
      </c>
      <c r="B199" s="75" t="s">
        <v>116</v>
      </c>
      <c r="C199" s="76" t="s">
        <v>90</v>
      </c>
      <c r="D199" s="77">
        <v>0</v>
      </c>
      <c r="E199" s="78">
        <v>0</v>
      </c>
      <c r="F199" s="79">
        <f>SUM(D199:E199)</f>
        <v>0</v>
      </c>
      <c r="G199" s="77">
        <v>0</v>
      </c>
      <c r="H199" s="78">
        <v>0</v>
      </c>
      <c r="I199" s="79">
        <f>SUM(G199:H199)</f>
        <v>0</v>
      </c>
      <c r="J199" s="77">
        <v>5</v>
      </c>
      <c r="K199" s="156">
        <v>10</v>
      </c>
      <c r="L199" s="79">
        <f>SUM(J199:K199)</f>
        <v>15</v>
      </c>
      <c r="M199" s="274">
        <f>SUM(G199,J199)</f>
        <v>5</v>
      </c>
      <c r="N199" s="249">
        <f t="shared" si="50"/>
        <v>10</v>
      </c>
      <c r="O199" s="157">
        <f>SUM(M199:N199)</f>
        <v>15</v>
      </c>
      <c r="P199" s="48"/>
      <c r="Q199" s="48"/>
      <c r="R199" s="48"/>
      <c r="S199" s="48"/>
      <c r="T199" s="48"/>
    </row>
    <row r="200" spans="1:15" ht="13.5" customHeight="1" thickBot="1">
      <c r="A200" s="585" t="s">
        <v>36</v>
      </c>
      <c r="B200" s="585"/>
      <c r="C200" s="585"/>
      <c r="D200" s="71">
        <f>SUM(D197:D199)</f>
        <v>76</v>
      </c>
      <c r="E200" s="71">
        <f aca="true" t="shared" si="51" ref="E200:N200">SUM(E197:E199)</f>
        <v>40</v>
      </c>
      <c r="F200" s="71">
        <f>SUM(F197:F199)</f>
        <v>116</v>
      </c>
      <c r="G200" s="71">
        <f t="shared" si="51"/>
        <v>76</v>
      </c>
      <c r="H200" s="71">
        <f t="shared" si="51"/>
        <v>49</v>
      </c>
      <c r="I200" s="71">
        <f>SUM(I197:I199)</f>
        <v>125</v>
      </c>
      <c r="J200" s="71">
        <f t="shared" si="51"/>
        <v>90</v>
      </c>
      <c r="K200" s="71">
        <f t="shared" si="51"/>
        <v>46</v>
      </c>
      <c r="L200" s="71">
        <f t="shared" si="51"/>
        <v>136</v>
      </c>
      <c r="M200" s="71">
        <f>SUM(M197:M199)</f>
        <v>166</v>
      </c>
      <c r="N200" s="71">
        <f t="shared" si="51"/>
        <v>95</v>
      </c>
      <c r="O200" s="71">
        <f>SUM(O197:O199)</f>
        <v>261</v>
      </c>
    </row>
    <row r="201" spans="1:15" ht="13.5" customHeight="1">
      <c r="A201" s="80"/>
      <c r="B201" s="80"/>
      <c r="C201" s="80"/>
      <c r="D201" s="81"/>
      <c r="E201" s="81"/>
      <c r="F201" s="81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1:15" ht="13.5" customHeight="1" thickBot="1">
      <c r="A202" s="80"/>
      <c r="B202" s="80"/>
      <c r="C202" s="80"/>
      <c r="D202" s="81"/>
      <c r="E202" s="81"/>
      <c r="F202" s="81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1:15" ht="13.5" customHeight="1" thickBot="1">
      <c r="A203" s="644" t="s">
        <v>105</v>
      </c>
      <c r="B203" s="645"/>
      <c r="C203" s="645"/>
      <c r="D203" s="645"/>
      <c r="E203" s="645"/>
      <c r="F203" s="646"/>
      <c r="G203" s="602" t="s">
        <v>6</v>
      </c>
      <c r="H203" s="603"/>
      <c r="I203" s="603"/>
      <c r="J203" s="603"/>
      <c r="K203" s="603"/>
      <c r="L203" s="603"/>
      <c r="M203" s="603"/>
      <c r="N203" s="603"/>
      <c r="O203" s="604"/>
    </row>
    <row r="204" spans="1:20" s="49" customFormat="1" ht="13.5" customHeight="1" thickBot="1">
      <c r="A204" s="495" t="s">
        <v>7</v>
      </c>
      <c r="B204" s="676" t="s">
        <v>38</v>
      </c>
      <c r="C204" s="678" t="s">
        <v>9</v>
      </c>
      <c r="D204" s="656" t="s">
        <v>10</v>
      </c>
      <c r="E204" s="657"/>
      <c r="F204" s="658"/>
      <c r="G204" s="598" t="s">
        <v>11</v>
      </c>
      <c r="H204" s="599"/>
      <c r="I204" s="600"/>
      <c r="J204" s="598" t="s">
        <v>12</v>
      </c>
      <c r="K204" s="599"/>
      <c r="L204" s="600"/>
      <c r="M204" s="598" t="s">
        <v>13</v>
      </c>
      <c r="N204" s="599"/>
      <c r="O204" s="600"/>
      <c r="P204" s="48"/>
      <c r="Q204" s="48"/>
      <c r="R204" s="48"/>
      <c r="S204" s="48"/>
      <c r="T204" s="48"/>
    </row>
    <row r="205" spans="1:15" ht="13.5" customHeight="1" thickBot="1">
      <c r="A205" s="495" t="s">
        <v>14</v>
      </c>
      <c r="B205" s="677"/>
      <c r="C205" s="679"/>
      <c r="D205" s="89" t="s">
        <v>15</v>
      </c>
      <c r="E205" s="90" t="s">
        <v>16</v>
      </c>
      <c r="F205" s="91" t="s">
        <v>17</v>
      </c>
      <c r="G205" s="18" t="s">
        <v>15</v>
      </c>
      <c r="H205" s="2" t="s">
        <v>16</v>
      </c>
      <c r="I205" s="29" t="s">
        <v>17</v>
      </c>
      <c r="J205" s="18" t="s">
        <v>15</v>
      </c>
      <c r="K205" s="1" t="s">
        <v>16</v>
      </c>
      <c r="L205" s="2" t="s">
        <v>17</v>
      </c>
      <c r="M205" s="3" t="s">
        <v>15</v>
      </c>
      <c r="N205" s="1" t="s">
        <v>16</v>
      </c>
      <c r="O205" s="2" t="s">
        <v>17</v>
      </c>
    </row>
    <row r="206" spans="1:15" ht="13.5" customHeight="1" thickBot="1">
      <c r="A206" s="92" t="s">
        <v>56</v>
      </c>
      <c r="B206" s="93" t="s">
        <v>149</v>
      </c>
      <c r="C206" s="85" t="s">
        <v>90</v>
      </c>
      <c r="D206" s="94">
        <v>49</v>
      </c>
      <c r="E206" s="87">
        <v>75</v>
      </c>
      <c r="F206" s="73">
        <f>SUM(D206:E206)</f>
        <v>124</v>
      </c>
      <c r="G206" s="383">
        <v>66</v>
      </c>
      <c r="H206" s="384">
        <v>121</v>
      </c>
      <c r="I206" s="556">
        <f>SUM(G206:H206)</f>
        <v>187</v>
      </c>
      <c r="J206" s="557">
        <v>151</v>
      </c>
      <c r="K206" s="385">
        <v>182</v>
      </c>
      <c r="L206" s="558">
        <f>SUM(J206:K206)</f>
        <v>333</v>
      </c>
      <c r="M206" s="559">
        <f>SUM(G206,J206)</f>
        <v>217</v>
      </c>
      <c r="N206" s="560">
        <f>SUM(H206,K206)</f>
        <v>303</v>
      </c>
      <c r="O206" s="558">
        <f>SUM(M206:N206)</f>
        <v>520</v>
      </c>
    </row>
    <row r="207" spans="1:15" ht="13.5" customHeight="1" thickBot="1">
      <c r="A207" s="629" t="s">
        <v>36</v>
      </c>
      <c r="B207" s="638"/>
      <c r="C207" s="639"/>
      <c r="D207" s="88">
        <f>SUM(D206)</f>
        <v>49</v>
      </c>
      <c r="E207" s="88">
        <f aca="true" t="shared" si="52" ref="E207:O207">SUM(E206)</f>
        <v>75</v>
      </c>
      <c r="F207" s="88">
        <f t="shared" si="52"/>
        <v>124</v>
      </c>
      <c r="G207" s="51">
        <f t="shared" si="52"/>
        <v>66</v>
      </c>
      <c r="H207" s="51">
        <f t="shared" si="52"/>
        <v>121</v>
      </c>
      <c r="I207" s="50">
        <f t="shared" si="52"/>
        <v>187</v>
      </c>
      <c r="J207" s="50">
        <f t="shared" si="52"/>
        <v>151</v>
      </c>
      <c r="K207" s="50">
        <f>SUM(K206)</f>
        <v>182</v>
      </c>
      <c r="L207" s="50">
        <f t="shared" si="52"/>
        <v>333</v>
      </c>
      <c r="M207" s="51">
        <f t="shared" si="52"/>
        <v>217</v>
      </c>
      <c r="N207" s="51">
        <f t="shared" si="52"/>
        <v>303</v>
      </c>
      <c r="O207" s="50">
        <f t="shared" si="52"/>
        <v>520</v>
      </c>
    </row>
    <row r="208" spans="1:15" ht="13.5" customHeight="1">
      <c r="A208" s="20"/>
      <c r="B208" s="20"/>
      <c r="C208" s="20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1:15" ht="13.5" customHeight="1">
      <c r="A209" s="20"/>
      <c r="B209" s="20"/>
      <c r="C209" s="20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1:15" ht="13.5" customHeight="1">
      <c r="A210" s="20"/>
      <c r="B210" s="20"/>
      <c r="C210" s="20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1:15" ht="13.5" customHeight="1" thickBot="1">
      <c r="A211" s="20"/>
      <c r="B211" s="20"/>
      <c r="C211" s="20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1:15" ht="13.5" customHeight="1" thickBot="1">
      <c r="A212" s="592" t="s">
        <v>105</v>
      </c>
      <c r="B212" s="593"/>
      <c r="C212" s="593"/>
      <c r="D212" s="593"/>
      <c r="E212" s="593"/>
      <c r="F212" s="594"/>
      <c r="G212" s="602" t="s">
        <v>6</v>
      </c>
      <c r="H212" s="603"/>
      <c r="I212" s="603"/>
      <c r="J212" s="603"/>
      <c r="K212" s="603"/>
      <c r="L212" s="603"/>
      <c r="M212" s="603"/>
      <c r="N212" s="603"/>
      <c r="O212" s="604"/>
    </row>
    <row r="213" spans="1:20" s="49" customFormat="1" ht="13.5" customHeight="1" thickBot="1">
      <c r="A213" s="17" t="s">
        <v>7</v>
      </c>
      <c r="B213" s="647" t="s">
        <v>38</v>
      </c>
      <c r="C213" s="649" t="s">
        <v>9</v>
      </c>
      <c r="D213" s="598" t="s">
        <v>10</v>
      </c>
      <c r="E213" s="599"/>
      <c r="F213" s="600"/>
      <c r="G213" s="598" t="s">
        <v>11</v>
      </c>
      <c r="H213" s="599"/>
      <c r="I213" s="600"/>
      <c r="J213" s="598" t="s">
        <v>12</v>
      </c>
      <c r="K213" s="599"/>
      <c r="L213" s="600"/>
      <c r="M213" s="598" t="s">
        <v>13</v>
      </c>
      <c r="N213" s="599"/>
      <c r="O213" s="600"/>
      <c r="P213" s="48"/>
      <c r="Q213" s="48"/>
      <c r="R213" s="48"/>
      <c r="S213" s="48"/>
      <c r="T213" s="48"/>
    </row>
    <row r="214" spans="1:15" ht="13.5" customHeight="1" thickBot="1">
      <c r="A214" s="17" t="s">
        <v>14</v>
      </c>
      <c r="B214" s="648"/>
      <c r="C214" s="650"/>
      <c r="D214" s="16" t="s">
        <v>15</v>
      </c>
      <c r="E214" s="16" t="s">
        <v>16</v>
      </c>
      <c r="F214" s="16" t="s">
        <v>17</v>
      </c>
      <c r="G214" s="16" t="s">
        <v>15</v>
      </c>
      <c r="H214" s="16" t="s">
        <v>16</v>
      </c>
      <c r="I214" s="16" t="s">
        <v>17</v>
      </c>
      <c r="J214" s="16" t="s">
        <v>15</v>
      </c>
      <c r="K214" s="16" t="s">
        <v>16</v>
      </c>
      <c r="L214" s="16" t="s">
        <v>17</v>
      </c>
      <c r="M214" s="16" t="s">
        <v>15</v>
      </c>
      <c r="N214" s="16" t="s">
        <v>16</v>
      </c>
      <c r="O214" s="16" t="s">
        <v>17</v>
      </c>
    </row>
    <row r="215" spans="1:15" ht="13.5" customHeight="1" thickBot="1">
      <c r="A215" s="35" t="s">
        <v>64</v>
      </c>
      <c r="B215" s="62" t="s">
        <v>122</v>
      </c>
      <c r="C215" s="31" t="s">
        <v>90</v>
      </c>
      <c r="D215" s="72">
        <v>26</v>
      </c>
      <c r="E215" s="72">
        <v>32</v>
      </c>
      <c r="F215" s="73">
        <f>SUM(D215:E215)</f>
        <v>58</v>
      </c>
      <c r="G215" s="386">
        <v>43</v>
      </c>
      <c r="H215" s="10">
        <v>53</v>
      </c>
      <c r="I215" s="561">
        <f>SUM(G215:H215)</f>
        <v>96</v>
      </c>
      <c r="J215" s="386">
        <v>77</v>
      </c>
      <c r="K215" s="387">
        <v>126</v>
      </c>
      <c r="L215" s="561">
        <f>SUM(J215:K215)</f>
        <v>203</v>
      </c>
      <c r="M215" s="562">
        <f>SUM(G215,J215)</f>
        <v>120</v>
      </c>
      <c r="N215" s="563">
        <f>SUM(H215,K215)</f>
        <v>179</v>
      </c>
      <c r="O215" s="6">
        <f>SUM(M215:N215)</f>
        <v>299</v>
      </c>
    </row>
    <row r="216" spans="1:15" ht="13.5" customHeight="1" thickBot="1">
      <c r="A216" s="595" t="s">
        <v>36</v>
      </c>
      <c r="B216" s="596"/>
      <c r="C216" s="597"/>
      <c r="D216" s="71">
        <f>SUM(D215)</f>
        <v>26</v>
      </c>
      <c r="E216" s="71">
        <f aca="true" t="shared" si="53" ref="E216:O216">SUM(E215)</f>
        <v>32</v>
      </c>
      <c r="F216" s="71">
        <f t="shared" si="53"/>
        <v>58</v>
      </c>
      <c r="G216" s="50">
        <f t="shared" si="53"/>
        <v>43</v>
      </c>
      <c r="H216" s="50">
        <f t="shared" si="53"/>
        <v>53</v>
      </c>
      <c r="I216" s="50">
        <f>SUM(I215)</f>
        <v>96</v>
      </c>
      <c r="J216" s="50">
        <f>SUM(J215)</f>
        <v>77</v>
      </c>
      <c r="K216" s="50">
        <f t="shared" si="53"/>
        <v>126</v>
      </c>
      <c r="L216" s="50">
        <f>SUM(L215)</f>
        <v>203</v>
      </c>
      <c r="M216" s="50">
        <f>SUM(M215)</f>
        <v>120</v>
      </c>
      <c r="N216" s="50">
        <f t="shared" si="53"/>
        <v>179</v>
      </c>
      <c r="O216" s="50">
        <f t="shared" si="53"/>
        <v>299</v>
      </c>
    </row>
    <row r="217" spans="1:15" ht="13.5" customHeight="1">
      <c r="A217" s="20"/>
      <c r="B217" s="20"/>
      <c r="C217" s="20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1:15" ht="13.5" customHeight="1" thickBot="1">
      <c r="A218" s="20"/>
      <c r="B218" s="20"/>
      <c r="C218" s="20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1:15" ht="13.5" customHeight="1" thickBot="1">
      <c r="A219" s="592" t="s">
        <v>105</v>
      </c>
      <c r="B219" s="593"/>
      <c r="C219" s="593"/>
      <c r="D219" s="593"/>
      <c r="E219" s="593"/>
      <c r="F219" s="594"/>
      <c r="G219" s="602" t="s">
        <v>6</v>
      </c>
      <c r="H219" s="603"/>
      <c r="I219" s="603"/>
      <c r="J219" s="603"/>
      <c r="K219" s="603"/>
      <c r="L219" s="603"/>
      <c r="M219" s="603"/>
      <c r="N219" s="603"/>
      <c r="O219" s="604"/>
    </row>
    <row r="220" spans="1:20" s="49" customFormat="1" ht="13.5" customHeight="1" thickBot="1">
      <c r="A220" s="17" t="s">
        <v>7</v>
      </c>
      <c r="B220" s="647" t="s">
        <v>38</v>
      </c>
      <c r="C220" s="649" t="s">
        <v>9</v>
      </c>
      <c r="D220" s="598" t="s">
        <v>10</v>
      </c>
      <c r="E220" s="599"/>
      <c r="F220" s="600"/>
      <c r="G220" s="598" t="s">
        <v>11</v>
      </c>
      <c r="H220" s="599"/>
      <c r="I220" s="600"/>
      <c r="J220" s="598" t="s">
        <v>12</v>
      </c>
      <c r="K220" s="599"/>
      <c r="L220" s="600"/>
      <c r="M220" s="598" t="s">
        <v>13</v>
      </c>
      <c r="N220" s="599"/>
      <c r="O220" s="600"/>
      <c r="P220" s="48"/>
      <c r="Q220" s="48"/>
      <c r="R220" s="48"/>
      <c r="S220" s="48"/>
      <c r="T220" s="48"/>
    </row>
    <row r="221" spans="1:15" ht="13.5" customHeight="1" thickBot="1">
      <c r="A221" s="17" t="s">
        <v>14</v>
      </c>
      <c r="B221" s="648"/>
      <c r="C221" s="650"/>
      <c r="D221" s="16" t="s">
        <v>15</v>
      </c>
      <c r="E221" s="16" t="s">
        <v>16</v>
      </c>
      <c r="F221" s="16" t="s">
        <v>17</v>
      </c>
      <c r="G221" s="16" t="s">
        <v>15</v>
      </c>
      <c r="H221" s="16" t="s">
        <v>16</v>
      </c>
      <c r="I221" s="16" t="s">
        <v>17</v>
      </c>
      <c r="J221" s="16" t="s">
        <v>15</v>
      </c>
      <c r="K221" s="16" t="s">
        <v>16</v>
      </c>
      <c r="L221" s="16" t="s">
        <v>17</v>
      </c>
      <c r="M221" s="29" t="s">
        <v>15</v>
      </c>
      <c r="N221" s="16" t="s">
        <v>16</v>
      </c>
      <c r="O221" s="16" t="s">
        <v>17</v>
      </c>
    </row>
    <row r="222" spans="1:15" ht="13.5" customHeight="1" thickBot="1">
      <c r="A222" s="493" t="s">
        <v>118</v>
      </c>
      <c r="B222" s="46" t="s">
        <v>119</v>
      </c>
      <c r="C222" s="32" t="s">
        <v>90</v>
      </c>
      <c r="D222" s="68">
        <v>46</v>
      </c>
      <c r="E222" s="69">
        <v>60</v>
      </c>
      <c r="F222" s="70">
        <f>SUM(D222:E222)</f>
        <v>106</v>
      </c>
      <c r="G222" s="388">
        <v>72</v>
      </c>
      <c r="H222" s="389">
        <v>79</v>
      </c>
      <c r="I222" s="564">
        <f>SUM(G222,H222)</f>
        <v>151</v>
      </c>
      <c r="J222" s="388">
        <v>169</v>
      </c>
      <c r="K222" s="389">
        <v>202</v>
      </c>
      <c r="L222" s="564">
        <f>SUM(J222:K222)</f>
        <v>371</v>
      </c>
      <c r="M222" s="23">
        <f>G222+J222</f>
        <v>241</v>
      </c>
      <c r="N222" s="7">
        <f>H222+K222</f>
        <v>281</v>
      </c>
      <c r="O222" s="14">
        <f>SUM(M222:N222)</f>
        <v>522</v>
      </c>
    </row>
    <row r="223" spans="1:15" ht="13.5" customHeight="1" thickBot="1">
      <c r="A223" s="675" t="s">
        <v>36</v>
      </c>
      <c r="B223" s="675"/>
      <c r="C223" s="675"/>
      <c r="D223" s="71">
        <f>SUM(D222)</f>
        <v>46</v>
      </c>
      <c r="E223" s="71">
        <f aca="true" t="shared" si="54" ref="E223:O223">SUM(E222)</f>
        <v>60</v>
      </c>
      <c r="F223" s="71">
        <f t="shared" si="54"/>
        <v>106</v>
      </c>
      <c r="G223" s="50">
        <f t="shared" si="54"/>
        <v>72</v>
      </c>
      <c r="H223" s="50">
        <f t="shared" si="54"/>
        <v>79</v>
      </c>
      <c r="I223" s="50">
        <f t="shared" si="54"/>
        <v>151</v>
      </c>
      <c r="J223" s="50">
        <f t="shared" si="54"/>
        <v>169</v>
      </c>
      <c r="K223" s="50">
        <f t="shared" si="54"/>
        <v>202</v>
      </c>
      <c r="L223" s="50">
        <f t="shared" si="54"/>
        <v>371</v>
      </c>
      <c r="M223" s="50">
        <f t="shared" si="54"/>
        <v>241</v>
      </c>
      <c r="N223" s="50">
        <f t="shared" si="54"/>
        <v>281</v>
      </c>
      <c r="O223" s="50">
        <f t="shared" si="54"/>
        <v>522</v>
      </c>
    </row>
    <row r="224" spans="1:15" ht="13.5" customHeight="1" thickBot="1">
      <c r="A224" s="37"/>
      <c r="B224" s="37"/>
      <c r="C224" s="3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ht="13.5" customHeight="1" thickBot="1">
      <c r="A225" s="674" t="s">
        <v>124</v>
      </c>
      <c r="B225" s="674"/>
      <c r="C225" s="674"/>
      <c r="D225" s="50">
        <f>D177+D184+D192+D200+D207+D216+D223</f>
        <v>269</v>
      </c>
      <c r="E225" s="50">
        <f aca="true" t="shared" si="55" ref="E225:O225">E177+E184+E192+E200+E207+E216+E223</f>
        <v>298</v>
      </c>
      <c r="F225" s="50">
        <f t="shared" si="55"/>
        <v>567</v>
      </c>
      <c r="G225" s="50">
        <f t="shared" si="55"/>
        <v>357</v>
      </c>
      <c r="H225" s="50">
        <f t="shared" si="55"/>
        <v>440</v>
      </c>
      <c r="I225" s="50">
        <f t="shared" si="55"/>
        <v>797</v>
      </c>
      <c r="J225" s="50">
        <f t="shared" si="55"/>
        <v>677</v>
      </c>
      <c r="K225" s="50">
        <f t="shared" si="55"/>
        <v>852</v>
      </c>
      <c r="L225" s="50">
        <f t="shared" si="55"/>
        <v>1529</v>
      </c>
      <c r="M225" s="50">
        <f t="shared" si="55"/>
        <v>1034</v>
      </c>
      <c r="N225" s="50">
        <f t="shared" si="55"/>
        <v>1292</v>
      </c>
      <c r="O225" s="50">
        <f t="shared" si="55"/>
        <v>2326</v>
      </c>
    </row>
    <row r="226" spans="1:15" ht="13.5" customHeight="1">
      <c r="A226" s="9"/>
      <c r="B226" s="9"/>
      <c r="C226" s="9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ht="13.5" customHeight="1">
      <c r="A227" s="20"/>
      <c r="B227" s="20"/>
      <c r="C227" s="20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1:15" ht="13.5" customHeight="1" thickBot="1">
      <c r="A228" s="9"/>
      <c r="B228" s="9"/>
      <c r="C228" s="9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ht="13.5" customHeight="1" thickBot="1">
      <c r="A229" s="662" t="s">
        <v>123</v>
      </c>
      <c r="B229" s="663"/>
      <c r="C229" s="663"/>
      <c r="D229" s="50">
        <f aca="true" t="shared" si="56" ref="D229:O229">SUM(D169)</f>
        <v>1583</v>
      </c>
      <c r="E229" s="50">
        <f t="shared" si="56"/>
        <v>1614</v>
      </c>
      <c r="F229" s="50">
        <f t="shared" si="56"/>
        <v>3197</v>
      </c>
      <c r="G229" s="50">
        <f t="shared" si="56"/>
        <v>1447</v>
      </c>
      <c r="H229" s="50">
        <f t="shared" si="56"/>
        <v>1413</v>
      </c>
      <c r="I229" s="50">
        <f t="shared" si="56"/>
        <v>2860</v>
      </c>
      <c r="J229" s="50">
        <f t="shared" si="56"/>
        <v>10679</v>
      </c>
      <c r="K229" s="50">
        <f t="shared" si="56"/>
        <v>10495</v>
      </c>
      <c r="L229" s="50">
        <f t="shared" si="56"/>
        <v>21174</v>
      </c>
      <c r="M229" s="50">
        <f t="shared" si="56"/>
        <v>12126</v>
      </c>
      <c r="N229" s="50">
        <f t="shared" si="56"/>
        <v>11908</v>
      </c>
      <c r="O229" s="50">
        <f t="shared" si="56"/>
        <v>24034</v>
      </c>
    </row>
    <row r="230" spans="1:15" ht="13.5" customHeight="1" thickBot="1">
      <c r="A230" s="9"/>
      <c r="B230" s="9"/>
      <c r="C230" s="9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1:15" ht="13.5" customHeight="1" thickBot="1">
      <c r="A231" s="662" t="s">
        <v>124</v>
      </c>
      <c r="B231" s="663"/>
      <c r="C231" s="663"/>
      <c r="D231" s="50">
        <f aca="true" t="shared" si="57" ref="D231:N231">SUM(D225)</f>
        <v>269</v>
      </c>
      <c r="E231" s="50">
        <f t="shared" si="57"/>
        <v>298</v>
      </c>
      <c r="F231" s="50">
        <f>SUM(F225)</f>
        <v>567</v>
      </c>
      <c r="G231" s="50">
        <f t="shared" si="57"/>
        <v>357</v>
      </c>
      <c r="H231" s="50">
        <f t="shared" si="57"/>
        <v>440</v>
      </c>
      <c r="I231" s="50">
        <f>SUM(I225)</f>
        <v>797</v>
      </c>
      <c r="J231" s="50">
        <f t="shared" si="57"/>
        <v>677</v>
      </c>
      <c r="K231" s="50">
        <f t="shared" si="57"/>
        <v>852</v>
      </c>
      <c r="L231" s="50">
        <f>SUM(L225)</f>
        <v>1529</v>
      </c>
      <c r="M231" s="50">
        <f t="shared" si="57"/>
        <v>1034</v>
      </c>
      <c r="N231" s="50">
        <f t="shared" si="57"/>
        <v>1292</v>
      </c>
      <c r="O231" s="50">
        <f>SUM(O225)</f>
        <v>2326</v>
      </c>
    </row>
    <row r="232" spans="1:15" ht="13.5" customHeight="1" thickBot="1">
      <c r="A232" s="9"/>
      <c r="B232" s="9"/>
      <c r="C232" s="9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1:15" ht="13.5" customHeight="1" thickBot="1">
      <c r="A233" s="672" t="s">
        <v>248</v>
      </c>
      <c r="B233" s="673"/>
      <c r="C233" s="673"/>
      <c r="D233" s="50">
        <f aca="true" t="shared" si="58" ref="D233:K233">SUM(D229+D231)</f>
        <v>1852</v>
      </c>
      <c r="E233" s="50">
        <f t="shared" si="58"/>
        <v>1912</v>
      </c>
      <c r="F233" s="50">
        <f>SUM(F229+F231)</f>
        <v>3764</v>
      </c>
      <c r="G233" s="50">
        <f t="shared" si="58"/>
        <v>1804</v>
      </c>
      <c r="H233" s="50">
        <f t="shared" si="58"/>
        <v>1853</v>
      </c>
      <c r="I233" s="50">
        <f>SUM(I229+I231)</f>
        <v>3657</v>
      </c>
      <c r="J233" s="50">
        <f t="shared" si="58"/>
        <v>11356</v>
      </c>
      <c r="K233" s="50">
        <f t="shared" si="58"/>
        <v>11347</v>
      </c>
      <c r="L233" s="50">
        <f>SUM(L229+L231)</f>
        <v>22703</v>
      </c>
      <c r="M233" s="50">
        <f>SUM(M229+M231)</f>
        <v>13160</v>
      </c>
      <c r="N233" s="50">
        <f>SUM(N229+N231)</f>
        <v>13200</v>
      </c>
      <c r="O233" s="50">
        <f>SUM(O229+O231)</f>
        <v>26360</v>
      </c>
    </row>
    <row r="234" spans="1:15" ht="13.5" customHeight="1">
      <c r="A234" s="52"/>
      <c r="B234" s="52"/>
      <c r="C234" s="52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1:15" ht="13.5" customHeight="1">
      <c r="A235" s="39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</row>
    <row r="236" spans="1:2" ht="13.5" customHeight="1">
      <c r="A236" s="39"/>
      <c r="B236" s="26"/>
    </row>
    <row r="237" spans="1:2" ht="13.5" customHeight="1">
      <c r="A237" s="39"/>
      <c r="B237" s="26" t="s">
        <v>146</v>
      </c>
    </row>
    <row r="238" spans="1:15" ht="13.5" customHeight="1">
      <c r="A238" s="57"/>
      <c r="B238" s="57" t="s">
        <v>229</v>
      </c>
      <c r="C238" s="57"/>
      <c r="D238" s="57"/>
      <c r="E238" s="57"/>
      <c r="F238" s="57"/>
      <c r="H238" s="57" t="s">
        <v>247</v>
      </c>
      <c r="I238" s="57"/>
      <c r="J238" s="57"/>
      <c r="K238" s="57"/>
      <c r="L238" s="57"/>
      <c r="M238" s="57"/>
      <c r="N238" s="57"/>
      <c r="O238" s="57"/>
    </row>
    <row r="239" spans="1:15" ht="13.5" customHeight="1">
      <c r="A239" s="57"/>
      <c r="B239" s="57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</row>
    <row r="240" spans="1:15" ht="13.5" customHeight="1">
      <c r="A240" s="57"/>
      <c r="B240" s="57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</row>
    <row r="241" spans="1:15" ht="13.5" customHeight="1">
      <c r="A241" s="57"/>
      <c r="B241" s="57" t="s">
        <v>217</v>
      </c>
      <c r="C241" s="57"/>
      <c r="E241" s="685" t="s">
        <v>252</v>
      </c>
      <c r="F241" s="685"/>
      <c r="G241" s="685"/>
      <c r="H241" s="685"/>
      <c r="I241" s="685"/>
      <c r="J241" s="685"/>
      <c r="K241" s="685"/>
      <c r="L241" s="57"/>
      <c r="M241" s="57"/>
      <c r="N241" s="57"/>
      <c r="O241" s="57"/>
    </row>
    <row r="242" spans="1:15" ht="13.5" customHeight="1">
      <c r="A242" s="57"/>
      <c r="B242" s="61" t="s">
        <v>215</v>
      </c>
      <c r="C242" s="61"/>
      <c r="E242" s="684" t="s">
        <v>216</v>
      </c>
      <c r="F242" s="684"/>
      <c r="G242" s="684"/>
      <c r="H242" s="684"/>
      <c r="I242" s="684"/>
      <c r="J242" s="684"/>
      <c r="K242" s="684"/>
      <c r="L242" s="57"/>
      <c r="M242" s="57"/>
      <c r="N242" s="57"/>
      <c r="O242" s="57"/>
    </row>
    <row r="243" spans="1:15" ht="13.5" customHeight="1">
      <c r="A243" s="52"/>
      <c r="B243" s="52"/>
      <c r="C243" s="52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1:20" ht="13.5" customHeight="1">
      <c r="A244" s="52"/>
      <c r="B244" s="52"/>
      <c r="C244" s="52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27"/>
      <c r="Q244" s="27"/>
      <c r="R244" s="27"/>
      <c r="S244" s="27"/>
      <c r="T244" s="27"/>
    </row>
    <row r="245" spans="1:15" ht="13.5" customHeight="1">
      <c r="A245" s="52"/>
      <c r="B245" s="52"/>
      <c r="C245" s="52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1:15" ht="13.5" customHeight="1">
      <c r="A246" s="52"/>
      <c r="B246" s="52"/>
      <c r="C246" s="52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1:15" ht="13.5" customHeight="1">
      <c r="A247" s="52"/>
      <c r="B247" s="52"/>
      <c r="C247" s="52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1:15" ht="13.5" customHeight="1">
      <c r="A248" s="52"/>
      <c r="B248" s="52"/>
      <c r="C248" s="52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1:15" ht="13.5" customHeight="1">
      <c r="A249" s="52"/>
      <c r="B249" s="52"/>
      <c r="C249" s="52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1:15" ht="13.5" customHeight="1">
      <c r="A250" s="52"/>
      <c r="B250" s="52"/>
      <c r="C250" s="52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1:15" ht="13.5" customHeight="1">
      <c r="A251" s="52"/>
      <c r="B251" s="52"/>
      <c r="C251" s="52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1:15" ht="13.5" customHeight="1">
      <c r="A252" s="52"/>
      <c r="B252" s="52"/>
      <c r="C252" s="52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1:15" ht="13.5" customHeight="1">
      <c r="A253" s="52"/>
      <c r="B253" s="52"/>
      <c r="C253" s="52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1:15" ht="13.5" customHeight="1">
      <c r="A254" s="52"/>
      <c r="B254" s="52"/>
      <c r="C254" s="52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1:15" ht="13.5" customHeight="1">
      <c r="A255" s="52"/>
      <c r="B255" s="5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1:15" ht="13.5" customHeight="1">
      <c r="A256" s="52"/>
      <c r="B256" s="52"/>
      <c r="C256" s="52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1:15" ht="13.5" customHeight="1">
      <c r="A257" s="52"/>
      <c r="B257" s="52"/>
      <c r="C257" s="52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1:15" ht="13.5" customHeight="1">
      <c r="A258" s="52"/>
      <c r="B258" s="52"/>
      <c r="C258" s="52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1:15" ht="13.5" customHeight="1">
      <c r="A259" s="52"/>
      <c r="B259" s="52"/>
      <c r="C259" s="52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1:15" ht="13.5" customHeight="1">
      <c r="A260" s="52"/>
      <c r="B260" s="52"/>
      <c r="C260" s="52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1:15" ht="13.5" customHeight="1">
      <c r="A261" s="52"/>
      <c r="B261" s="52"/>
      <c r="C261" s="52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1:15" ht="13.5" customHeight="1">
      <c r="A262" s="52"/>
      <c r="B262" s="52"/>
      <c r="C262" s="52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1:15" ht="13.5" customHeight="1">
      <c r="A263" s="52"/>
      <c r="B263" s="52"/>
      <c r="C263" s="52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1:15" ht="13.5" customHeight="1">
      <c r="A264" s="52"/>
      <c r="B264" s="52"/>
      <c r="C264" s="52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1:15" ht="13.5" customHeight="1">
      <c r="A265" s="52"/>
      <c r="B265" s="52"/>
      <c r="C265" s="52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1:15" ht="13.5" customHeight="1">
      <c r="A266" s="52"/>
      <c r="B266" s="52"/>
      <c r="C266" s="52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1:15" ht="13.5" customHeight="1">
      <c r="A267" s="52"/>
      <c r="B267" s="52"/>
      <c r="C267" s="52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1:15" ht="13.5" customHeight="1">
      <c r="A268" s="52"/>
      <c r="B268" s="52"/>
      <c r="C268" s="52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1:15" ht="13.5" customHeight="1">
      <c r="A269" s="39"/>
      <c r="O269" s="48"/>
    </row>
    <row r="270" spans="1:15" ht="13.5" customHeight="1">
      <c r="A270" s="39"/>
      <c r="O270" s="48"/>
    </row>
    <row r="271" spans="1:15" ht="13.5" customHeight="1">
      <c r="A271" s="39"/>
      <c r="O271" s="48"/>
    </row>
    <row r="272" spans="1:15" ht="13.5" customHeight="1">
      <c r="A272" s="39"/>
      <c r="O272" s="48"/>
    </row>
    <row r="273" spans="1:15" ht="13.5" customHeight="1">
      <c r="A273" s="39"/>
      <c r="O273" s="48"/>
    </row>
    <row r="274" spans="1:15" ht="13.5" customHeight="1">
      <c r="A274" s="39"/>
      <c r="O274" s="48"/>
    </row>
    <row r="275" spans="1:15" ht="13.5" customHeight="1">
      <c r="A275" s="39"/>
      <c r="O275" s="48"/>
    </row>
    <row r="276" spans="1:15" ht="13.5" customHeight="1">
      <c r="A276" s="39"/>
      <c r="O276" s="48"/>
    </row>
    <row r="277" spans="1:15" ht="13.5" customHeight="1">
      <c r="A277" s="39"/>
      <c r="O277" s="48"/>
    </row>
    <row r="278" spans="1:15" ht="13.5" customHeight="1">
      <c r="A278" s="39"/>
      <c r="O278" s="48"/>
    </row>
    <row r="279" spans="1:15" ht="13.5" customHeight="1">
      <c r="A279" s="39"/>
      <c r="O279" s="48"/>
    </row>
    <row r="280" spans="1:15" ht="13.5" customHeight="1">
      <c r="A280" s="39"/>
      <c r="O280" s="48"/>
    </row>
    <row r="281" spans="1:15" ht="13.5" customHeight="1">
      <c r="A281" s="39"/>
      <c r="O281" s="48"/>
    </row>
    <row r="282" spans="1:15" ht="13.5" customHeight="1">
      <c r="A282" s="39"/>
      <c r="O282" s="48"/>
    </row>
    <row r="283" spans="1:15" ht="13.5" customHeight="1">
      <c r="A283" s="39"/>
      <c r="O283" s="48"/>
    </row>
    <row r="284" spans="1:15" ht="13.5" customHeight="1">
      <c r="A284" s="39"/>
      <c r="O284" s="48"/>
    </row>
    <row r="285" spans="1:15" ht="13.5" customHeight="1">
      <c r="A285" s="39"/>
      <c r="O285" s="48"/>
    </row>
    <row r="286" spans="1:15" ht="13.5" customHeight="1">
      <c r="A286" s="39"/>
      <c r="O286" s="48"/>
    </row>
    <row r="287" spans="1:15" ht="13.5" customHeight="1">
      <c r="A287" s="39"/>
      <c r="O287" s="48"/>
    </row>
    <row r="288" spans="1:15" ht="13.5" customHeight="1">
      <c r="A288" s="39"/>
      <c r="O288" s="48"/>
    </row>
    <row r="289" spans="1:15" ht="13.5" customHeight="1">
      <c r="A289" s="39"/>
      <c r="O289" s="48"/>
    </row>
    <row r="290" spans="1:15" ht="13.5" customHeight="1">
      <c r="A290" s="39"/>
      <c r="O290" s="48"/>
    </row>
    <row r="291" spans="1:15" ht="13.5" customHeight="1">
      <c r="A291" s="39"/>
      <c r="O291" s="48"/>
    </row>
    <row r="292" spans="1:15" ht="13.5" customHeight="1">
      <c r="A292" s="39"/>
      <c r="O292" s="48"/>
    </row>
    <row r="293" spans="1:15" ht="13.5" customHeight="1">
      <c r="A293" s="39"/>
      <c r="O293" s="48"/>
    </row>
    <row r="294" ht="13.5" customHeight="1">
      <c r="A294" s="39"/>
    </row>
    <row r="295" ht="13.5" customHeight="1">
      <c r="A295" s="39"/>
    </row>
    <row r="296" ht="13.5" customHeight="1">
      <c r="A296" s="39"/>
    </row>
    <row r="297" ht="13.5" customHeight="1">
      <c r="A297" s="39"/>
    </row>
    <row r="298" ht="13.5" customHeight="1">
      <c r="A298" s="39"/>
    </row>
    <row r="299" ht="13.5" customHeight="1">
      <c r="A299" s="39"/>
    </row>
    <row r="300" ht="13.5" customHeight="1">
      <c r="A300" s="39"/>
    </row>
    <row r="301" ht="13.5" customHeight="1">
      <c r="A301" s="39"/>
    </row>
    <row r="302" ht="13.5" customHeight="1">
      <c r="A302" s="39"/>
    </row>
    <row r="303" ht="13.5" customHeight="1">
      <c r="A303" s="39"/>
    </row>
    <row r="304" ht="13.5" customHeight="1">
      <c r="A304" s="39"/>
    </row>
    <row r="305" ht="13.5" customHeight="1">
      <c r="A305" s="39"/>
    </row>
    <row r="306" ht="13.5" customHeight="1">
      <c r="A306" s="39"/>
    </row>
    <row r="307" ht="13.5" customHeight="1">
      <c r="A307" s="39"/>
    </row>
    <row r="308" ht="13.5" customHeight="1">
      <c r="A308" s="39"/>
    </row>
    <row r="309" ht="13.5" customHeight="1">
      <c r="A309" s="39"/>
    </row>
    <row r="310" ht="13.5" customHeight="1">
      <c r="A310" s="39"/>
    </row>
    <row r="311" ht="13.5" customHeight="1">
      <c r="A311" s="39"/>
    </row>
    <row r="312" ht="13.5" customHeight="1">
      <c r="A312" s="39"/>
    </row>
    <row r="313" ht="13.5" customHeight="1">
      <c r="A313" s="39"/>
    </row>
    <row r="314" ht="13.5" customHeight="1">
      <c r="A314" s="39"/>
    </row>
    <row r="315" ht="13.5" customHeight="1">
      <c r="A315" s="39"/>
    </row>
    <row r="316" ht="13.5" customHeight="1">
      <c r="A316" s="39"/>
    </row>
    <row r="317" ht="13.5" customHeight="1">
      <c r="A317" s="39"/>
    </row>
    <row r="318" ht="13.5" customHeight="1">
      <c r="A318" s="39"/>
    </row>
    <row r="319" ht="13.5" customHeight="1">
      <c r="A319" s="39"/>
    </row>
    <row r="320" ht="13.5" customHeight="1">
      <c r="A320" s="39"/>
    </row>
    <row r="321" ht="13.5" customHeight="1">
      <c r="A321" s="39"/>
    </row>
    <row r="322" ht="13.5" customHeight="1">
      <c r="A322" s="39"/>
    </row>
    <row r="323" ht="13.5" customHeight="1">
      <c r="A323" s="39"/>
    </row>
    <row r="324" ht="13.5" customHeight="1">
      <c r="A324" s="39"/>
    </row>
    <row r="325" ht="13.5" customHeight="1">
      <c r="A325" s="39"/>
    </row>
    <row r="326" ht="13.5" customHeight="1">
      <c r="A326" s="39"/>
    </row>
    <row r="327" ht="13.5" customHeight="1">
      <c r="A327" s="39"/>
    </row>
    <row r="328" ht="13.5" customHeight="1">
      <c r="A328" s="39"/>
    </row>
    <row r="329" ht="13.5" customHeight="1">
      <c r="A329" s="39"/>
    </row>
    <row r="330" ht="13.5" customHeight="1">
      <c r="A330" s="39"/>
    </row>
    <row r="331" ht="13.5" customHeight="1">
      <c r="A331" s="39"/>
    </row>
    <row r="332" ht="13.5" customHeight="1">
      <c r="A332" s="39"/>
    </row>
    <row r="333" ht="13.5" customHeight="1">
      <c r="A333" s="39"/>
    </row>
    <row r="334" ht="13.5" customHeight="1">
      <c r="A334" s="39"/>
    </row>
    <row r="335" ht="13.5" customHeight="1">
      <c r="A335" s="39"/>
    </row>
    <row r="336" ht="13.5" customHeight="1">
      <c r="A336" s="39"/>
    </row>
    <row r="337" ht="13.5" customHeight="1">
      <c r="A337" s="39"/>
    </row>
    <row r="338" ht="13.5" customHeight="1">
      <c r="A338" s="39"/>
    </row>
    <row r="339" ht="13.5" customHeight="1">
      <c r="A339" s="39"/>
    </row>
    <row r="340" ht="13.5" customHeight="1">
      <c r="A340" s="39"/>
    </row>
    <row r="341" ht="13.5" customHeight="1">
      <c r="A341" s="39"/>
    </row>
    <row r="342" ht="13.5" customHeight="1">
      <c r="A342" s="39"/>
    </row>
    <row r="343" ht="13.5" customHeight="1">
      <c r="A343" s="39"/>
    </row>
    <row r="344" ht="13.5" customHeight="1">
      <c r="A344" s="39"/>
    </row>
    <row r="345" ht="13.5" customHeight="1">
      <c r="A345" s="39"/>
    </row>
    <row r="346" ht="13.5" customHeight="1">
      <c r="A346" s="39"/>
    </row>
    <row r="347" ht="13.5" customHeight="1">
      <c r="A347" s="39"/>
    </row>
    <row r="348" ht="13.5" customHeight="1">
      <c r="A348" s="39"/>
    </row>
  </sheetData>
  <sheetProtection/>
  <mergeCells count="191">
    <mergeCell ref="A1:O1"/>
    <mergeCell ref="A4:O4"/>
    <mergeCell ref="C6:E6"/>
    <mergeCell ref="H6:O6"/>
    <mergeCell ref="D7:E7"/>
    <mergeCell ref="H7:I7"/>
    <mergeCell ref="J7:K7"/>
    <mergeCell ref="L7:M7"/>
    <mergeCell ref="N7:O7"/>
    <mergeCell ref="D8:E8"/>
    <mergeCell ref="H8:I8"/>
    <mergeCell ref="J8:K8"/>
    <mergeCell ref="L8:M8"/>
    <mergeCell ref="N8:O8"/>
    <mergeCell ref="A11:O11"/>
    <mergeCell ref="A42:C42"/>
    <mergeCell ref="A32:C32"/>
    <mergeCell ref="A34:F34"/>
    <mergeCell ref="A12:F12"/>
    <mergeCell ref="G12:O12"/>
    <mergeCell ref="D13:F13"/>
    <mergeCell ref="G13:I13"/>
    <mergeCell ref="J13:L13"/>
    <mergeCell ref="M13:O13"/>
    <mergeCell ref="J45:L45"/>
    <mergeCell ref="G34:O34"/>
    <mergeCell ref="D35:F35"/>
    <mergeCell ref="G35:I35"/>
    <mergeCell ref="J35:L35"/>
    <mergeCell ref="M35:O35"/>
    <mergeCell ref="J60:L60"/>
    <mergeCell ref="M60:O60"/>
    <mergeCell ref="M45:O45"/>
    <mergeCell ref="A57:C57"/>
    <mergeCell ref="A44:F44"/>
    <mergeCell ref="G44:O44"/>
    <mergeCell ref="B45:B46"/>
    <mergeCell ref="C45:C46"/>
    <mergeCell ref="D45:F45"/>
    <mergeCell ref="G45:I45"/>
    <mergeCell ref="M86:O86"/>
    <mergeCell ref="A83:C83"/>
    <mergeCell ref="A85:F85"/>
    <mergeCell ref="G85:O85"/>
    <mergeCell ref="A59:F59"/>
    <mergeCell ref="G59:O59"/>
    <mergeCell ref="B60:B61"/>
    <mergeCell ref="C60:C61"/>
    <mergeCell ref="D60:F60"/>
    <mergeCell ref="G60:I60"/>
    <mergeCell ref="A92:C92"/>
    <mergeCell ref="B86:B87"/>
    <mergeCell ref="C86:C87"/>
    <mergeCell ref="D86:F86"/>
    <mergeCell ref="G86:I86"/>
    <mergeCell ref="J86:L86"/>
    <mergeCell ref="B96:B97"/>
    <mergeCell ref="C96:C97"/>
    <mergeCell ref="D96:F96"/>
    <mergeCell ref="G96:I96"/>
    <mergeCell ref="J96:L96"/>
    <mergeCell ref="M96:O96"/>
    <mergeCell ref="G106:O106"/>
    <mergeCell ref="B107:B108"/>
    <mergeCell ref="C107:C108"/>
    <mergeCell ref="D107:F107"/>
    <mergeCell ref="G107:I107"/>
    <mergeCell ref="J107:L107"/>
    <mergeCell ref="M107:O107"/>
    <mergeCell ref="A106:F106"/>
    <mergeCell ref="A112:C112"/>
    <mergeCell ref="A115:F115"/>
    <mergeCell ref="G115:O115"/>
    <mergeCell ref="B116:B117"/>
    <mergeCell ref="C116:C117"/>
    <mergeCell ref="D116:F116"/>
    <mergeCell ref="G116:I116"/>
    <mergeCell ref="J116:L116"/>
    <mergeCell ref="M116:O116"/>
    <mergeCell ref="M140:O140"/>
    <mergeCell ref="A120:C120"/>
    <mergeCell ref="A123:F123"/>
    <mergeCell ref="G123:O123"/>
    <mergeCell ref="B124:B125"/>
    <mergeCell ref="C124:C125"/>
    <mergeCell ref="D124:F124"/>
    <mergeCell ref="G124:I124"/>
    <mergeCell ref="J124:L124"/>
    <mergeCell ref="M148:O148"/>
    <mergeCell ref="M124:O124"/>
    <mergeCell ref="A136:C136"/>
    <mergeCell ref="A139:F139"/>
    <mergeCell ref="G139:O139"/>
    <mergeCell ref="B140:B141"/>
    <mergeCell ref="C140:C141"/>
    <mergeCell ref="D140:F140"/>
    <mergeCell ref="G140:I140"/>
    <mergeCell ref="J140:L140"/>
    <mergeCell ref="M163:O163"/>
    <mergeCell ref="A159:C159"/>
    <mergeCell ref="A145:C145"/>
    <mergeCell ref="A147:F147"/>
    <mergeCell ref="G147:O147"/>
    <mergeCell ref="B148:B149"/>
    <mergeCell ref="C148:C149"/>
    <mergeCell ref="D148:F148"/>
    <mergeCell ref="G148:I148"/>
    <mergeCell ref="J148:L148"/>
    <mergeCell ref="A166:C166"/>
    <mergeCell ref="A169:C169"/>
    <mergeCell ref="A172:O172"/>
    <mergeCell ref="A162:F162"/>
    <mergeCell ref="G162:O162"/>
    <mergeCell ref="B163:B164"/>
    <mergeCell ref="C163:C164"/>
    <mergeCell ref="D163:F163"/>
    <mergeCell ref="G163:I163"/>
    <mergeCell ref="J163:L163"/>
    <mergeCell ref="A173:F173"/>
    <mergeCell ref="G173:O173"/>
    <mergeCell ref="B174:B175"/>
    <mergeCell ref="C174:C175"/>
    <mergeCell ref="D174:F174"/>
    <mergeCell ref="G174:I174"/>
    <mergeCell ref="J174:L174"/>
    <mergeCell ref="M174:O174"/>
    <mergeCell ref="A177:C177"/>
    <mergeCell ref="A180:F180"/>
    <mergeCell ref="G180:O180"/>
    <mergeCell ref="B181:B182"/>
    <mergeCell ref="C181:C182"/>
    <mergeCell ref="D181:F181"/>
    <mergeCell ref="G181:I181"/>
    <mergeCell ref="J181:L181"/>
    <mergeCell ref="M181:O181"/>
    <mergeCell ref="A184:C184"/>
    <mergeCell ref="A187:F187"/>
    <mergeCell ref="G187:O187"/>
    <mergeCell ref="B188:B189"/>
    <mergeCell ref="C188:C189"/>
    <mergeCell ref="D188:F188"/>
    <mergeCell ref="G188:I188"/>
    <mergeCell ref="J188:L188"/>
    <mergeCell ref="M188:O188"/>
    <mergeCell ref="A200:C200"/>
    <mergeCell ref="A192:C192"/>
    <mergeCell ref="A194:F194"/>
    <mergeCell ref="G194:O194"/>
    <mergeCell ref="B195:B196"/>
    <mergeCell ref="C195:C196"/>
    <mergeCell ref="D195:F195"/>
    <mergeCell ref="G195:I195"/>
    <mergeCell ref="J195:L195"/>
    <mergeCell ref="M195:O195"/>
    <mergeCell ref="A203:F203"/>
    <mergeCell ref="G203:O203"/>
    <mergeCell ref="B204:B205"/>
    <mergeCell ref="C204:C205"/>
    <mergeCell ref="D204:F204"/>
    <mergeCell ref="G204:I204"/>
    <mergeCell ref="J204:L204"/>
    <mergeCell ref="M204:O204"/>
    <mergeCell ref="A207:C207"/>
    <mergeCell ref="A212:F212"/>
    <mergeCell ref="G212:O212"/>
    <mergeCell ref="B213:B214"/>
    <mergeCell ref="C213:C214"/>
    <mergeCell ref="D213:F213"/>
    <mergeCell ref="G213:I213"/>
    <mergeCell ref="J213:L213"/>
    <mergeCell ref="M213:O213"/>
    <mergeCell ref="E241:K241"/>
    <mergeCell ref="A216:C216"/>
    <mergeCell ref="A219:F219"/>
    <mergeCell ref="G219:O219"/>
    <mergeCell ref="B220:B221"/>
    <mergeCell ref="C220:C221"/>
    <mergeCell ref="D220:F220"/>
    <mergeCell ref="G220:I220"/>
    <mergeCell ref="J220:L220"/>
    <mergeCell ref="M220:O220"/>
    <mergeCell ref="E242:K242"/>
    <mergeCell ref="A10:O10"/>
    <mergeCell ref="A95:F95"/>
    <mergeCell ref="G95:O95"/>
    <mergeCell ref="A104:C104"/>
    <mergeCell ref="A223:C223"/>
    <mergeCell ref="A225:C225"/>
    <mergeCell ref="A229:C229"/>
    <mergeCell ref="A231:C231"/>
    <mergeCell ref="A233:C23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1"/>
  <sheetViews>
    <sheetView zoomScalePageLayoutView="0" workbookViewId="0" topLeftCell="A2">
      <selection activeCell="B18" sqref="B18"/>
    </sheetView>
  </sheetViews>
  <sheetFormatPr defaultColWidth="11.421875" defaultRowHeight="12.75"/>
  <cols>
    <col min="1" max="1" width="39.421875" style="47" customWidth="1"/>
    <col min="2" max="2" width="41.7109375" style="27" customWidth="1"/>
    <col min="3" max="3" width="12.421875" style="27" customWidth="1"/>
    <col min="4" max="6" width="7.00390625" style="27" customWidth="1"/>
    <col min="7" max="15" width="6.28125" style="27" customWidth="1"/>
    <col min="16" max="20" width="11.421875" style="26" customWidth="1"/>
    <col min="21" max="16384" width="11.421875" style="27" customWidth="1"/>
  </cols>
  <sheetData>
    <row r="1" spans="1:15" ht="18.75" customHeight="1">
      <c r="A1" s="614" t="s">
        <v>133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spans="1:15" ht="15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616" t="s">
        <v>182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</row>
    <row r="5" spans="1:15" ht="8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4.25" customHeight="1">
      <c r="A6" s="66" t="s">
        <v>253</v>
      </c>
      <c r="B6" s="44"/>
      <c r="C6" s="617" t="s">
        <v>136</v>
      </c>
      <c r="D6" s="618"/>
      <c r="E6" s="619"/>
      <c r="F6" s="396"/>
      <c r="G6" s="397"/>
      <c r="H6" s="621" t="s">
        <v>0</v>
      </c>
      <c r="I6" s="622"/>
      <c r="J6" s="622"/>
      <c r="K6" s="622"/>
      <c r="L6" s="622"/>
      <c r="M6" s="622"/>
      <c r="N6" s="622"/>
      <c r="O6" s="623"/>
    </row>
    <row r="7" spans="1:15" ht="12.75" customHeight="1">
      <c r="A7" s="11"/>
      <c r="B7" s="45"/>
      <c r="C7" s="407"/>
      <c r="D7" s="620" t="s">
        <v>2</v>
      </c>
      <c r="E7" s="620"/>
      <c r="F7" s="398"/>
      <c r="G7" s="397"/>
      <c r="H7" s="680" t="s">
        <v>1</v>
      </c>
      <c r="I7" s="681"/>
      <c r="J7" s="686" t="s">
        <v>2</v>
      </c>
      <c r="K7" s="687"/>
      <c r="L7" s="690" t="s">
        <v>3</v>
      </c>
      <c r="M7" s="691"/>
      <c r="N7" s="686" t="s">
        <v>4</v>
      </c>
      <c r="O7" s="687"/>
    </row>
    <row r="8" spans="1:15" ht="14.25" customHeight="1">
      <c r="A8" s="43"/>
      <c r="B8" s="44"/>
      <c r="C8" s="408"/>
      <c r="D8" s="612"/>
      <c r="E8" s="613"/>
      <c r="F8" s="399"/>
      <c r="G8" s="397"/>
      <c r="H8" s="682">
        <v>44666</v>
      </c>
      <c r="I8" s="683"/>
      <c r="J8" s="688"/>
      <c r="K8" s="689"/>
      <c r="L8" s="692"/>
      <c r="M8" s="693"/>
      <c r="N8" s="688"/>
      <c r="O8" s="689"/>
    </row>
    <row r="9" spans="1:15" ht="14.25" customHeight="1">
      <c r="A9" s="43"/>
      <c r="B9" s="44"/>
      <c r="C9" s="53"/>
      <c r="D9" s="53"/>
      <c r="E9" s="53"/>
      <c r="F9" s="63"/>
      <c r="G9" s="54"/>
      <c r="H9" s="55"/>
      <c r="I9" s="54"/>
      <c r="J9" s="55"/>
      <c r="K9" s="56"/>
      <c r="L9" s="65"/>
      <c r="M9" s="54"/>
      <c r="N9" s="55"/>
      <c r="O9" s="44"/>
    </row>
    <row r="10" spans="1:15" ht="14.25" customHeight="1" thickBot="1">
      <c r="A10" s="609" t="s">
        <v>141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</row>
    <row r="11" spans="1:15" ht="13.5" thickBot="1">
      <c r="A11" s="610" t="s">
        <v>5</v>
      </c>
      <c r="B11" s="610"/>
      <c r="C11" s="610"/>
      <c r="D11" s="610"/>
      <c r="E11" s="610"/>
      <c r="F11" s="610"/>
      <c r="G11" s="611" t="s">
        <v>6</v>
      </c>
      <c r="H11" s="611"/>
      <c r="I11" s="611"/>
      <c r="J11" s="611"/>
      <c r="K11" s="611"/>
      <c r="L11" s="611"/>
      <c r="M11" s="611"/>
      <c r="N11" s="611"/>
      <c r="O11" s="611"/>
    </row>
    <row r="12" spans="1:15" ht="12.75" customHeight="1" thickBot="1">
      <c r="A12" s="17" t="s">
        <v>7</v>
      </c>
      <c r="B12" s="22" t="s">
        <v>38</v>
      </c>
      <c r="C12" s="17" t="s">
        <v>9</v>
      </c>
      <c r="D12" s="608" t="s">
        <v>10</v>
      </c>
      <c r="E12" s="608"/>
      <c r="F12" s="608"/>
      <c r="G12" s="608" t="s">
        <v>11</v>
      </c>
      <c r="H12" s="608"/>
      <c r="I12" s="608"/>
      <c r="J12" s="608" t="s">
        <v>12</v>
      </c>
      <c r="K12" s="608"/>
      <c r="L12" s="608"/>
      <c r="M12" s="608" t="s">
        <v>13</v>
      </c>
      <c r="N12" s="608"/>
      <c r="O12" s="608"/>
    </row>
    <row r="13" spans="1:15" ht="13.5" customHeight="1" thickBot="1">
      <c r="A13" s="498" t="s">
        <v>30</v>
      </c>
      <c r="B13" s="496" t="s">
        <v>8</v>
      </c>
      <c r="C13" s="125" t="s">
        <v>9</v>
      </c>
      <c r="D13" s="507" t="s">
        <v>15</v>
      </c>
      <c r="E13" s="507" t="s">
        <v>16</v>
      </c>
      <c r="F13" s="126" t="s">
        <v>17</v>
      </c>
      <c r="G13" s="507" t="s">
        <v>15</v>
      </c>
      <c r="H13" s="507" t="s">
        <v>16</v>
      </c>
      <c r="I13" s="507" t="s">
        <v>17</v>
      </c>
      <c r="J13" s="507" t="s">
        <v>15</v>
      </c>
      <c r="K13" s="507" t="s">
        <v>16</v>
      </c>
      <c r="L13" s="507" t="s">
        <v>17</v>
      </c>
      <c r="M13" s="127" t="s">
        <v>15</v>
      </c>
      <c r="N13" s="128" t="s">
        <v>16</v>
      </c>
      <c r="O13" s="507" t="s">
        <v>17</v>
      </c>
    </row>
    <row r="14" spans="1:15" ht="10.5" customHeight="1">
      <c r="A14" s="129" t="s">
        <v>189</v>
      </c>
      <c r="B14" s="130" t="s">
        <v>19</v>
      </c>
      <c r="C14" s="485" t="s">
        <v>20</v>
      </c>
      <c r="D14" s="132">
        <v>0</v>
      </c>
      <c r="E14" s="133">
        <v>0</v>
      </c>
      <c r="F14" s="134">
        <f>D14+E14</f>
        <v>0</v>
      </c>
      <c r="G14" s="135">
        <v>0</v>
      </c>
      <c r="H14" s="136">
        <v>0</v>
      </c>
      <c r="I14" s="134">
        <f>SUM(G14:H14)</f>
        <v>0</v>
      </c>
      <c r="J14" s="135">
        <v>0</v>
      </c>
      <c r="K14" s="136">
        <v>0</v>
      </c>
      <c r="L14" s="134">
        <f>SUM(J14:K14)</f>
        <v>0</v>
      </c>
      <c r="M14" s="98">
        <f>SUM(G14,J14)</f>
        <v>0</v>
      </c>
      <c r="N14" s="101">
        <f>SUM(H14,K14)</f>
        <v>0</v>
      </c>
      <c r="O14" s="137">
        <f>SUM(M14:N14)</f>
        <v>0</v>
      </c>
    </row>
    <row r="15" spans="1:15" ht="10.5" customHeight="1">
      <c r="A15" s="138" t="s">
        <v>190</v>
      </c>
      <c r="B15" s="139" t="s">
        <v>19</v>
      </c>
      <c r="C15" s="486" t="s">
        <v>20</v>
      </c>
      <c r="D15" s="140">
        <v>0</v>
      </c>
      <c r="E15" s="141">
        <v>0</v>
      </c>
      <c r="F15" s="142">
        <f>SUM(D15:E15)</f>
        <v>0</v>
      </c>
      <c r="G15" s="143">
        <v>0</v>
      </c>
      <c r="H15" s="144">
        <v>0</v>
      </c>
      <c r="I15" s="142">
        <f>SUM(G15:H15)</f>
        <v>0</v>
      </c>
      <c r="J15" s="565">
        <v>8</v>
      </c>
      <c r="K15" s="566">
        <v>6</v>
      </c>
      <c r="L15" s="142">
        <f>SUM(J15:K15)</f>
        <v>14</v>
      </c>
      <c r="M15" s="103">
        <f>SUM(G15,J15)</f>
        <v>8</v>
      </c>
      <c r="N15" s="106">
        <f aca="true" t="shared" si="0" ref="M15:N30">SUM(H15,K15)</f>
        <v>6</v>
      </c>
      <c r="O15" s="142">
        <f aca="true" t="shared" si="1" ref="O15:O30">SUM(M15:N15)</f>
        <v>14</v>
      </c>
    </row>
    <row r="16" spans="1:15" ht="12.75" customHeight="1">
      <c r="A16" s="138" t="s">
        <v>191</v>
      </c>
      <c r="B16" s="139" t="s">
        <v>19</v>
      </c>
      <c r="C16" s="486" t="s">
        <v>20</v>
      </c>
      <c r="D16" s="140">
        <v>0</v>
      </c>
      <c r="E16" s="141">
        <v>0</v>
      </c>
      <c r="F16" s="142">
        <f aca="true" t="shared" si="2" ref="F16:F30">SUM(D16:E16)</f>
        <v>0</v>
      </c>
      <c r="G16" s="143">
        <v>0</v>
      </c>
      <c r="H16" s="144">
        <v>0</v>
      </c>
      <c r="I16" s="142">
        <f aca="true" t="shared" si="3" ref="I16:I30">SUM(G16:H16)</f>
        <v>0</v>
      </c>
      <c r="J16" s="374">
        <v>6</v>
      </c>
      <c r="K16" s="375">
        <v>5</v>
      </c>
      <c r="L16" s="142">
        <f aca="true" t="shared" si="4" ref="L16:L30">SUM(J16:K16)</f>
        <v>11</v>
      </c>
      <c r="M16" s="103">
        <f>SUM(G16,J16)</f>
        <v>6</v>
      </c>
      <c r="N16" s="106">
        <f t="shared" si="0"/>
        <v>5</v>
      </c>
      <c r="O16" s="142">
        <f t="shared" si="1"/>
        <v>11</v>
      </c>
    </row>
    <row r="17" spans="1:15" ht="12.75" customHeight="1">
      <c r="A17" s="138" t="s">
        <v>192</v>
      </c>
      <c r="B17" s="139" t="s">
        <v>19</v>
      </c>
      <c r="C17" s="486" t="s">
        <v>20</v>
      </c>
      <c r="D17" s="140">
        <v>0</v>
      </c>
      <c r="E17" s="141">
        <v>0</v>
      </c>
      <c r="F17" s="142">
        <f t="shared" si="2"/>
        <v>0</v>
      </c>
      <c r="G17" s="143">
        <v>0</v>
      </c>
      <c r="H17" s="144">
        <v>0</v>
      </c>
      <c r="I17" s="142">
        <f t="shared" si="3"/>
        <v>0</v>
      </c>
      <c r="J17" s="565">
        <v>6</v>
      </c>
      <c r="K17" s="566">
        <v>11</v>
      </c>
      <c r="L17" s="142">
        <f t="shared" si="4"/>
        <v>17</v>
      </c>
      <c r="M17" s="103">
        <f t="shared" si="0"/>
        <v>6</v>
      </c>
      <c r="N17" s="106">
        <f t="shared" si="0"/>
        <v>11</v>
      </c>
      <c r="O17" s="142">
        <f t="shared" si="1"/>
        <v>17</v>
      </c>
    </row>
    <row r="18" spans="1:15" ht="12.75" customHeight="1">
      <c r="A18" s="138" t="s">
        <v>193</v>
      </c>
      <c r="B18" s="139" t="s">
        <v>19</v>
      </c>
      <c r="C18" s="486" t="s">
        <v>20</v>
      </c>
      <c r="D18" s="143">
        <v>0</v>
      </c>
      <c r="E18" s="144">
        <v>0</v>
      </c>
      <c r="F18" s="142">
        <f t="shared" si="2"/>
        <v>0</v>
      </c>
      <c r="G18" s="143">
        <v>0</v>
      </c>
      <c r="H18" s="144">
        <v>0</v>
      </c>
      <c r="I18" s="142">
        <f t="shared" si="3"/>
        <v>0</v>
      </c>
      <c r="J18" s="143">
        <v>0</v>
      </c>
      <c r="K18" s="144">
        <v>0</v>
      </c>
      <c r="L18" s="142">
        <f t="shared" si="4"/>
        <v>0</v>
      </c>
      <c r="M18" s="103">
        <f t="shared" si="0"/>
        <v>0</v>
      </c>
      <c r="N18" s="106">
        <f t="shared" si="0"/>
        <v>0</v>
      </c>
      <c r="O18" s="142">
        <f t="shared" si="1"/>
        <v>0</v>
      </c>
    </row>
    <row r="19" spans="1:15" ht="12.75" customHeight="1">
      <c r="A19" s="138" t="s">
        <v>227</v>
      </c>
      <c r="B19" s="139" t="s">
        <v>19</v>
      </c>
      <c r="C19" s="486" t="s">
        <v>20</v>
      </c>
      <c r="D19" s="143">
        <v>0</v>
      </c>
      <c r="E19" s="144">
        <v>0</v>
      </c>
      <c r="F19" s="142">
        <f t="shared" si="2"/>
        <v>0</v>
      </c>
      <c r="G19" s="143">
        <v>0</v>
      </c>
      <c r="H19" s="144">
        <v>0</v>
      </c>
      <c r="I19" s="142">
        <f>SUM(G19:H19)</f>
        <v>0</v>
      </c>
      <c r="J19" s="143">
        <v>0</v>
      </c>
      <c r="K19" s="144">
        <v>0</v>
      </c>
      <c r="L19" s="142">
        <f>SUM(J19:K19)</f>
        <v>0</v>
      </c>
      <c r="M19" s="103">
        <f>SUM(G19,J19)</f>
        <v>0</v>
      </c>
      <c r="N19" s="106">
        <f>SUM(H19,K19)</f>
        <v>0</v>
      </c>
      <c r="O19" s="142">
        <f>SUM(M19:N19)</f>
        <v>0</v>
      </c>
    </row>
    <row r="20" spans="1:15" ht="12.75" customHeight="1">
      <c r="A20" s="138" t="s">
        <v>199</v>
      </c>
      <c r="B20" s="139" t="s">
        <v>19</v>
      </c>
      <c r="C20" s="486" t="s">
        <v>20</v>
      </c>
      <c r="D20" s="143">
        <v>0</v>
      </c>
      <c r="E20" s="144">
        <v>0</v>
      </c>
      <c r="F20" s="142">
        <f t="shared" si="2"/>
        <v>0</v>
      </c>
      <c r="G20" s="143">
        <v>0</v>
      </c>
      <c r="H20" s="144">
        <v>0</v>
      </c>
      <c r="I20" s="142">
        <f>SUM(G20:H20)</f>
        <v>0</v>
      </c>
      <c r="J20" s="143">
        <v>0</v>
      </c>
      <c r="K20" s="144">
        <v>0</v>
      </c>
      <c r="L20" s="142">
        <f>SUM(J20:K20)</f>
        <v>0</v>
      </c>
      <c r="M20" s="103">
        <f t="shared" si="0"/>
        <v>0</v>
      </c>
      <c r="N20" s="106">
        <f>SUM(H20,K20)</f>
        <v>0</v>
      </c>
      <c r="O20" s="142">
        <f t="shared" si="1"/>
        <v>0</v>
      </c>
    </row>
    <row r="21" spans="1:15" ht="12.75" customHeight="1">
      <c r="A21" s="138" t="s">
        <v>147</v>
      </c>
      <c r="B21" s="139" t="s">
        <v>19</v>
      </c>
      <c r="C21" s="486" t="s">
        <v>20</v>
      </c>
      <c r="D21" s="143">
        <v>11</v>
      </c>
      <c r="E21" s="144">
        <v>12</v>
      </c>
      <c r="F21" s="142">
        <f t="shared" si="2"/>
        <v>23</v>
      </c>
      <c r="G21" s="374">
        <v>11</v>
      </c>
      <c r="H21" s="566">
        <v>9</v>
      </c>
      <c r="I21" s="142">
        <f>SUM(G21:H21)</f>
        <v>20</v>
      </c>
      <c r="J21" s="374">
        <v>15</v>
      </c>
      <c r="K21" s="566">
        <v>16</v>
      </c>
      <c r="L21" s="142">
        <f>SUM(J21:K21)</f>
        <v>31</v>
      </c>
      <c r="M21" s="103">
        <f t="shared" si="0"/>
        <v>26</v>
      </c>
      <c r="N21" s="106">
        <f>SUM(H21,K21)</f>
        <v>25</v>
      </c>
      <c r="O21" s="142">
        <f t="shared" si="1"/>
        <v>51</v>
      </c>
    </row>
    <row r="22" spans="1:15" ht="12.75" customHeight="1">
      <c r="A22" s="487" t="s">
        <v>228</v>
      </c>
      <c r="B22" s="139" t="s">
        <v>19</v>
      </c>
      <c r="C22" s="486" t="s">
        <v>20</v>
      </c>
      <c r="D22" s="143">
        <v>0</v>
      </c>
      <c r="E22" s="144">
        <v>0</v>
      </c>
      <c r="F22" s="142">
        <f>SUM(D22:E22)</f>
        <v>0</v>
      </c>
      <c r="G22" s="143">
        <v>0</v>
      </c>
      <c r="H22" s="144">
        <v>0</v>
      </c>
      <c r="I22" s="142">
        <f>SUM(G22:H22)</f>
        <v>0</v>
      </c>
      <c r="J22" s="143">
        <v>0</v>
      </c>
      <c r="K22" s="144">
        <v>0</v>
      </c>
      <c r="L22" s="142">
        <f>SUM(J22:K22)</f>
        <v>0</v>
      </c>
      <c r="M22" s="103">
        <f t="shared" si="0"/>
        <v>0</v>
      </c>
      <c r="N22" s="106">
        <f>SUM(H22,K22)</f>
        <v>0</v>
      </c>
      <c r="O22" s="142">
        <f t="shared" si="1"/>
        <v>0</v>
      </c>
    </row>
    <row r="23" spans="1:20" s="25" customFormat="1" ht="12" customHeight="1">
      <c r="A23" s="146" t="s">
        <v>243</v>
      </c>
      <c r="B23" s="139" t="s">
        <v>24</v>
      </c>
      <c r="C23" s="486" t="s">
        <v>20</v>
      </c>
      <c r="D23" s="143">
        <v>0</v>
      </c>
      <c r="E23" s="144">
        <v>0</v>
      </c>
      <c r="F23" s="142">
        <f t="shared" si="2"/>
        <v>0</v>
      </c>
      <c r="G23" s="143">
        <v>0</v>
      </c>
      <c r="H23" s="144">
        <v>0</v>
      </c>
      <c r="I23" s="142">
        <f t="shared" si="3"/>
        <v>0</v>
      </c>
      <c r="J23" s="143">
        <v>0</v>
      </c>
      <c r="K23" s="144">
        <v>0</v>
      </c>
      <c r="L23" s="142">
        <f t="shared" si="4"/>
        <v>0</v>
      </c>
      <c r="M23" s="117">
        <f t="shared" si="0"/>
        <v>0</v>
      </c>
      <c r="N23" s="147">
        <f t="shared" si="0"/>
        <v>0</v>
      </c>
      <c r="O23" s="142">
        <f t="shared" si="1"/>
        <v>0</v>
      </c>
      <c r="P23" s="11"/>
      <c r="Q23" s="11"/>
      <c r="R23" s="11"/>
      <c r="S23" s="11"/>
      <c r="T23" s="11"/>
    </row>
    <row r="24" spans="1:15" ht="12.75" customHeight="1">
      <c r="A24" s="138" t="s">
        <v>203</v>
      </c>
      <c r="B24" s="139" t="s">
        <v>24</v>
      </c>
      <c r="C24" s="486" t="s">
        <v>20</v>
      </c>
      <c r="D24" s="143">
        <v>0</v>
      </c>
      <c r="E24" s="144">
        <v>0</v>
      </c>
      <c r="F24" s="142">
        <f t="shared" si="2"/>
        <v>0</v>
      </c>
      <c r="G24" s="143">
        <v>0</v>
      </c>
      <c r="H24" s="144">
        <v>0</v>
      </c>
      <c r="I24" s="142">
        <f t="shared" si="3"/>
        <v>0</v>
      </c>
      <c r="J24" s="143">
        <v>0</v>
      </c>
      <c r="K24" s="144">
        <v>0</v>
      </c>
      <c r="L24" s="142">
        <f t="shared" si="4"/>
        <v>0</v>
      </c>
      <c r="M24" s="117">
        <f t="shared" si="0"/>
        <v>0</v>
      </c>
      <c r="N24" s="147">
        <f t="shared" si="0"/>
        <v>0</v>
      </c>
      <c r="O24" s="142">
        <f t="shared" si="1"/>
        <v>0</v>
      </c>
    </row>
    <row r="25" spans="1:15" ht="12.75" customHeight="1">
      <c r="A25" s="138" t="s">
        <v>195</v>
      </c>
      <c r="B25" s="139" t="s">
        <v>24</v>
      </c>
      <c r="C25" s="486" t="s">
        <v>20</v>
      </c>
      <c r="D25" s="143">
        <v>0</v>
      </c>
      <c r="E25" s="144">
        <v>0</v>
      </c>
      <c r="F25" s="142">
        <f t="shared" si="2"/>
        <v>0</v>
      </c>
      <c r="G25" s="143">
        <v>0</v>
      </c>
      <c r="H25" s="144">
        <v>0</v>
      </c>
      <c r="I25" s="142">
        <f>SUM(G25:H25)</f>
        <v>0</v>
      </c>
      <c r="J25" s="143">
        <v>0</v>
      </c>
      <c r="K25" s="144">
        <v>0</v>
      </c>
      <c r="L25" s="142">
        <f>SUM(J25:K25)</f>
        <v>0</v>
      </c>
      <c r="M25" s="117">
        <f t="shared" si="0"/>
        <v>0</v>
      </c>
      <c r="N25" s="147">
        <f>SUM(H25,K25)</f>
        <v>0</v>
      </c>
      <c r="O25" s="142">
        <f t="shared" si="1"/>
        <v>0</v>
      </c>
    </row>
    <row r="26" spans="1:15" ht="12.75" customHeight="1">
      <c r="A26" s="138" t="s">
        <v>196</v>
      </c>
      <c r="B26" s="139" t="s">
        <v>24</v>
      </c>
      <c r="C26" s="486" t="s">
        <v>20</v>
      </c>
      <c r="D26" s="143">
        <v>0</v>
      </c>
      <c r="E26" s="144">
        <v>0</v>
      </c>
      <c r="F26" s="142">
        <f t="shared" si="2"/>
        <v>0</v>
      </c>
      <c r="G26" s="143">
        <v>0</v>
      </c>
      <c r="H26" s="144">
        <v>0</v>
      </c>
      <c r="I26" s="142">
        <f>SUM(G26:H26)</f>
        <v>0</v>
      </c>
      <c r="J26" s="565">
        <v>8</v>
      </c>
      <c r="K26" s="144">
        <v>0</v>
      </c>
      <c r="L26" s="142">
        <f>SUM(J26:K26)</f>
        <v>8</v>
      </c>
      <c r="M26" s="117">
        <f t="shared" si="0"/>
        <v>8</v>
      </c>
      <c r="N26" s="147">
        <f>SUM(H26,K26)</f>
        <v>0</v>
      </c>
      <c r="O26" s="142">
        <f t="shared" si="1"/>
        <v>8</v>
      </c>
    </row>
    <row r="27" spans="1:15" ht="12.75" customHeight="1">
      <c r="A27" s="148" t="s">
        <v>32</v>
      </c>
      <c r="B27" s="149" t="s">
        <v>28</v>
      </c>
      <c r="C27" s="488" t="s">
        <v>20</v>
      </c>
      <c r="D27" s="151">
        <v>0</v>
      </c>
      <c r="E27" s="152">
        <v>0</v>
      </c>
      <c r="F27" s="153">
        <f t="shared" si="2"/>
        <v>0</v>
      </c>
      <c r="G27" s="151">
        <v>0</v>
      </c>
      <c r="H27" s="152">
        <v>0</v>
      </c>
      <c r="I27" s="153">
        <f>SUM(G27:H27)</f>
        <v>0</v>
      </c>
      <c r="J27" s="151">
        <v>0</v>
      </c>
      <c r="K27" s="152">
        <v>0</v>
      </c>
      <c r="L27" s="153">
        <f>SUM(J27:K27)</f>
        <v>0</v>
      </c>
      <c r="M27" s="117">
        <f t="shared" si="0"/>
        <v>0</v>
      </c>
      <c r="N27" s="147">
        <f t="shared" si="0"/>
        <v>0</v>
      </c>
      <c r="O27" s="153">
        <f t="shared" si="1"/>
        <v>0</v>
      </c>
    </row>
    <row r="28" spans="1:15" s="26" customFormat="1" ht="12.75" customHeight="1">
      <c r="A28" s="138" t="s">
        <v>160</v>
      </c>
      <c r="B28" s="139" t="s">
        <v>161</v>
      </c>
      <c r="C28" s="486" t="s">
        <v>20</v>
      </c>
      <c r="D28" s="143">
        <v>0</v>
      </c>
      <c r="E28" s="144">
        <v>0</v>
      </c>
      <c r="F28" s="142">
        <f t="shared" si="2"/>
        <v>0</v>
      </c>
      <c r="G28" s="143">
        <v>0</v>
      </c>
      <c r="H28" s="144">
        <v>0</v>
      </c>
      <c r="I28" s="142">
        <f t="shared" si="3"/>
        <v>0</v>
      </c>
      <c r="J28" s="565">
        <v>9</v>
      </c>
      <c r="K28" s="566">
        <v>11</v>
      </c>
      <c r="L28" s="142">
        <f t="shared" si="4"/>
        <v>20</v>
      </c>
      <c r="M28" s="117">
        <f t="shared" si="0"/>
        <v>9</v>
      </c>
      <c r="N28" s="147">
        <f t="shared" si="0"/>
        <v>11</v>
      </c>
      <c r="O28" s="142">
        <f>SUM(M28:N28)</f>
        <v>20</v>
      </c>
    </row>
    <row r="29" spans="1:15" ht="12.75" customHeight="1">
      <c r="A29" s="138" t="s">
        <v>138</v>
      </c>
      <c r="B29" s="139" t="s">
        <v>244</v>
      </c>
      <c r="C29" s="486" t="s">
        <v>20</v>
      </c>
      <c r="D29" s="143">
        <v>0</v>
      </c>
      <c r="E29" s="144">
        <v>0</v>
      </c>
      <c r="F29" s="142">
        <f t="shared" si="2"/>
        <v>0</v>
      </c>
      <c r="G29" s="566">
        <v>1</v>
      </c>
      <c r="H29" s="566">
        <v>1</v>
      </c>
      <c r="I29" s="142">
        <f t="shared" si="3"/>
        <v>2</v>
      </c>
      <c r="J29" s="565">
        <v>2</v>
      </c>
      <c r="K29" s="566">
        <v>0</v>
      </c>
      <c r="L29" s="142">
        <f t="shared" si="4"/>
        <v>2</v>
      </c>
      <c r="M29" s="117">
        <f t="shared" si="0"/>
        <v>3</v>
      </c>
      <c r="N29" s="147">
        <f t="shared" si="0"/>
        <v>1</v>
      </c>
      <c r="O29" s="142">
        <f t="shared" si="1"/>
        <v>4</v>
      </c>
    </row>
    <row r="30" spans="1:15" ht="14.25" customHeight="1" thickBot="1">
      <c r="A30" s="198" t="s">
        <v>139</v>
      </c>
      <c r="B30" s="199" t="s">
        <v>244</v>
      </c>
      <c r="C30" s="489" t="s">
        <v>20</v>
      </c>
      <c r="D30" s="77">
        <v>0</v>
      </c>
      <c r="E30" s="156">
        <v>0</v>
      </c>
      <c r="F30" s="79">
        <f t="shared" si="2"/>
        <v>0</v>
      </c>
      <c r="G30" s="567">
        <v>3</v>
      </c>
      <c r="H30" s="156">
        <v>0</v>
      </c>
      <c r="I30" s="79">
        <f t="shared" si="3"/>
        <v>3</v>
      </c>
      <c r="J30" s="567">
        <v>5</v>
      </c>
      <c r="K30" s="568">
        <v>2</v>
      </c>
      <c r="L30" s="79">
        <f t="shared" si="4"/>
        <v>7</v>
      </c>
      <c r="M30" s="119">
        <f t="shared" si="0"/>
        <v>8</v>
      </c>
      <c r="N30" s="120">
        <f>SUM(H30,K30)</f>
        <v>2</v>
      </c>
      <c r="O30" s="157">
        <f t="shared" si="1"/>
        <v>10</v>
      </c>
    </row>
    <row r="31" spans="1:15" ht="13.5" customHeight="1" thickBot="1">
      <c r="A31" s="627" t="s">
        <v>29</v>
      </c>
      <c r="B31" s="627"/>
      <c r="C31" s="627"/>
      <c r="D31" s="122">
        <f>SUM(D14:D30)</f>
        <v>11</v>
      </c>
      <c r="E31" s="122">
        <f aca="true" t="shared" si="5" ref="E31:N31">SUM(E14:E30)</f>
        <v>12</v>
      </c>
      <c r="F31" s="122">
        <f>SUM(F14:F30)</f>
        <v>23</v>
      </c>
      <c r="G31" s="122">
        <f t="shared" si="5"/>
        <v>15</v>
      </c>
      <c r="H31" s="122">
        <f t="shared" si="5"/>
        <v>10</v>
      </c>
      <c r="I31" s="122">
        <f>SUM(I14:I30)</f>
        <v>25</v>
      </c>
      <c r="J31" s="122">
        <f t="shared" si="5"/>
        <v>59</v>
      </c>
      <c r="K31" s="122">
        <f t="shared" si="5"/>
        <v>51</v>
      </c>
      <c r="L31" s="122">
        <f>SUM(L14:L30)</f>
        <v>110</v>
      </c>
      <c r="M31" s="122">
        <f t="shared" si="5"/>
        <v>74</v>
      </c>
      <c r="N31" s="122">
        <f t="shared" si="5"/>
        <v>61</v>
      </c>
      <c r="O31" s="122">
        <f>SUM(O14:O30)</f>
        <v>135</v>
      </c>
    </row>
    <row r="32" spans="1:15" s="26" customFormat="1" ht="13.5" customHeight="1" thickBot="1">
      <c r="A32" s="158"/>
      <c r="B32" s="158"/>
      <c r="C32" s="158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 s="26" customFormat="1" ht="13.5" customHeight="1" thickBot="1">
      <c r="A33" s="495" t="s">
        <v>33</v>
      </c>
      <c r="B33" s="497" t="s">
        <v>38</v>
      </c>
      <c r="C33" s="495" t="s">
        <v>9</v>
      </c>
      <c r="D33" s="128" t="s">
        <v>15</v>
      </c>
      <c r="E33" s="128" t="s">
        <v>16</v>
      </c>
      <c r="F33" s="128" t="s">
        <v>17</v>
      </c>
      <c r="G33" s="128" t="s">
        <v>15</v>
      </c>
      <c r="H33" s="128" t="s">
        <v>16</v>
      </c>
      <c r="I33" s="128" t="s">
        <v>17</v>
      </c>
      <c r="J33" s="128" t="s">
        <v>15</v>
      </c>
      <c r="K33" s="128" t="s">
        <v>16</v>
      </c>
      <c r="L33" s="128" t="s">
        <v>17</v>
      </c>
      <c r="M33" s="128" t="s">
        <v>15</v>
      </c>
      <c r="N33" s="128" t="s">
        <v>16</v>
      </c>
      <c r="O33" s="128" t="s">
        <v>17</v>
      </c>
    </row>
    <row r="34" spans="1:15" ht="13.5" customHeight="1" thickBot="1">
      <c r="A34" s="159" t="s">
        <v>34</v>
      </c>
      <c r="B34" s="160" t="s">
        <v>24</v>
      </c>
      <c r="C34" s="161" t="s">
        <v>20</v>
      </c>
      <c r="D34" s="162">
        <v>0</v>
      </c>
      <c r="E34" s="163">
        <v>0</v>
      </c>
      <c r="F34" s="164">
        <f>SUM(D34:E34)</f>
        <v>0</v>
      </c>
      <c r="G34" s="165">
        <v>0</v>
      </c>
      <c r="H34" s="163">
        <v>0</v>
      </c>
      <c r="I34" s="164">
        <f>SUM(G34:H34)</f>
        <v>0</v>
      </c>
      <c r="J34" s="165">
        <v>5</v>
      </c>
      <c r="K34" s="163">
        <v>7</v>
      </c>
      <c r="L34" s="164">
        <f>SUM(J34:K34)</f>
        <v>12</v>
      </c>
      <c r="M34" s="166">
        <f>SUM(G34,J34)</f>
        <v>5</v>
      </c>
      <c r="N34" s="167">
        <f>SUM(H34,K34)</f>
        <v>7</v>
      </c>
      <c r="O34" s="168">
        <f>SUM(M34:N34)</f>
        <v>12</v>
      </c>
    </row>
    <row r="35" spans="1:15" ht="13.5" customHeight="1" thickBot="1">
      <c r="A35" s="605" t="s">
        <v>29</v>
      </c>
      <c r="B35" s="605"/>
      <c r="C35" s="605"/>
      <c r="D35" s="169">
        <f>SUM(D34:D34)</f>
        <v>0</v>
      </c>
      <c r="E35" s="169">
        <f aca="true" t="shared" si="6" ref="E35:N35">SUM(E34:E34)</f>
        <v>0</v>
      </c>
      <c r="F35" s="169">
        <f>SUM(F34:F34)</f>
        <v>0</v>
      </c>
      <c r="G35" s="169">
        <f t="shared" si="6"/>
        <v>0</v>
      </c>
      <c r="H35" s="169">
        <f t="shared" si="6"/>
        <v>0</v>
      </c>
      <c r="I35" s="169">
        <f>SUM(I34:I34)</f>
        <v>0</v>
      </c>
      <c r="J35" s="169">
        <f t="shared" si="6"/>
        <v>5</v>
      </c>
      <c r="K35" s="169">
        <f t="shared" si="6"/>
        <v>7</v>
      </c>
      <c r="L35" s="169">
        <f>SUM(L34:L34)</f>
        <v>12</v>
      </c>
      <c r="M35" s="168">
        <f t="shared" si="6"/>
        <v>5</v>
      </c>
      <c r="N35" s="169">
        <f t="shared" si="6"/>
        <v>7</v>
      </c>
      <c r="O35" s="169">
        <f>SUM(O34:O34)</f>
        <v>12</v>
      </c>
    </row>
    <row r="36" spans="1:15" ht="12.75" customHeight="1">
      <c r="A36" s="170"/>
      <c r="B36" s="170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</row>
    <row r="37" spans="1:15" ht="12.75" customHeight="1">
      <c r="A37" s="170"/>
      <c r="B37" s="170"/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</row>
    <row r="38" spans="1:15" ht="12.75" customHeight="1">
      <c r="A38" s="170"/>
      <c r="B38" s="170"/>
      <c r="C38" s="170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5" ht="12.75" customHeight="1">
      <c r="A39" s="170"/>
      <c r="B39" s="170"/>
      <c r="C39" s="170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</row>
    <row r="40" spans="1:15" ht="13.5" customHeight="1" thickBot="1">
      <c r="A40" s="123"/>
      <c r="B40" s="123"/>
      <c r="C40" s="123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</row>
    <row r="41" spans="1:15" ht="13.5" customHeight="1" thickBot="1">
      <c r="A41" s="495" t="s">
        <v>35</v>
      </c>
      <c r="B41" s="497" t="s">
        <v>38</v>
      </c>
      <c r="C41" s="503" t="s">
        <v>9</v>
      </c>
      <c r="D41" s="507" t="s">
        <v>15</v>
      </c>
      <c r="E41" s="507" t="s">
        <v>16</v>
      </c>
      <c r="F41" s="507" t="s">
        <v>17</v>
      </c>
      <c r="G41" s="507" t="s">
        <v>15</v>
      </c>
      <c r="H41" s="507" t="s">
        <v>16</v>
      </c>
      <c r="I41" s="128" t="s">
        <v>17</v>
      </c>
      <c r="J41" s="507" t="s">
        <v>15</v>
      </c>
      <c r="K41" s="507" t="s">
        <v>16</v>
      </c>
      <c r="L41" s="507" t="s">
        <v>17</v>
      </c>
      <c r="M41" s="507" t="s">
        <v>15</v>
      </c>
      <c r="N41" s="507" t="s">
        <v>16</v>
      </c>
      <c r="O41" s="507" t="s">
        <v>17</v>
      </c>
    </row>
    <row r="42" spans="1:15" ht="12.75" customHeight="1">
      <c r="A42" s="173" t="s">
        <v>197</v>
      </c>
      <c r="B42" s="139" t="s">
        <v>24</v>
      </c>
      <c r="C42" s="172" t="s">
        <v>20</v>
      </c>
      <c r="D42" s="165">
        <v>0</v>
      </c>
      <c r="E42" s="163">
        <v>0</v>
      </c>
      <c r="F42" s="164">
        <f>D42+E42</f>
        <v>0</v>
      </c>
      <c r="G42" s="165">
        <v>0</v>
      </c>
      <c r="H42" s="163">
        <v>0</v>
      </c>
      <c r="I42" s="276">
        <f>SUM(G42:H42)</f>
        <v>0</v>
      </c>
      <c r="J42" s="412">
        <v>0</v>
      </c>
      <c r="K42" s="163">
        <v>0</v>
      </c>
      <c r="L42" s="164">
        <f>J42+K42</f>
        <v>0</v>
      </c>
      <c r="M42" s="165">
        <f aca="true" t="shared" si="7" ref="M42:N44">G42+J42</f>
        <v>0</v>
      </c>
      <c r="N42" s="163">
        <f t="shared" si="7"/>
        <v>0</v>
      </c>
      <c r="O42" s="164">
        <f>SUM(M42+N42)</f>
        <v>0</v>
      </c>
    </row>
    <row r="43" spans="1:15" ht="12.75" customHeight="1">
      <c r="A43" s="173" t="s">
        <v>139</v>
      </c>
      <c r="B43" s="139" t="s">
        <v>244</v>
      </c>
      <c r="C43" s="172" t="s">
        <v>20</v>
      </c>
      <c r="D43" s="151">
        <v>0</v>
      </c>
      <c r="E43" s="152">
        <v>0</v>
      </c>
      <c r="F43" s="153">
        <f>D43+E43</f>
        <v>0</v>
      </c>
      <c r="G43" s="151">
        <v>0</v>
      </c>
      <c r="H43" s="152">
        <v>0</v>
      </c>
      <c r="I43" s="152">
        <f>SUM(G43:H43)</f>
        <v>0</v>
      </c>
      <c r="J43" s="291">
        <v>1</v>
      </c>
      <c r="K43" s="152">
        <v>0</v>
      </c>
      <c r="L43" s="153">
        <f>J43+K43</f>
        <v>1</v>
      </c>
      <c r="M43" s="151">
        <f t="shared" si="7"/>
        <v>1</v>
      </c>
      <c r="N43" s="152">
        <f t="shared" si="7"/>
        <v>0</v>
      </c>
      <c r="O43" s="153">
        <f>SUM(M43+N43)</f>
        <v>1</v>
      </c>
    </row>
    <row r="44" spans="1:15" ht="13.5" customHeight="1" thickBot="1">
      <c r="A44" s="173" t="s">
        <v>31</v>
      </c>
      <c r="B44" s="174" t="s">
        <v>19</v>
      </c>
      <c r="C44" s="172" t="s">
        <v>20</v>
      </c>
      <c r="D44" s="175">
        <v>0</v>
      </c>
      <c r="E44" s="176">
        <v>0</v>
      </c>
      <c r="F44" s="177">
        <f>D44+E44</f>
        <v>0</v>
      </c>
      <c r="G44" s="175">
        <v>0</v>
      </c>
      <c r="H44" s="176">
        <v>0</v>
      </c>
      <c r="I44" s="414">
        <f>SUM(G44:H44)</f>
        <v>0</v>
      </c>
      <c r="J44" s="413">
        <v>0</v>
      </c>
      <c r="K44" s="176">
        <v>0</v>
      </c>
      <c r="L44" s="177">
        <f>J44+K44</f>
        <v>0</v>
      </c>
      <c r="M44" s="175">
        <f t="shared" si="7"/>
        <v>0</v>
      </c>
      <c r="N44" s="176">
        <f t="shared" si="7"/>
        <v>0</v>
      </c>
      <c r="O44" s="177">
        <f>SUM(M44+N44)</f>
        <v>0</v>
      </c>
    </row>
    <row r="45" spans="1:15" ht="13.5" customHeight="1" thickBot="1">
      <c r="A45" s="605" t="s">
        <v>29</v>
      </c>
      <c r="B45" s="605"/>
      <c r="C45" s="628"/>
      <c r="D45" s="178">
        <f>SUM(D42:D44)</f>
        <v>0</v>
      </c>
      <c r="E45" s="178">
        <f aca="true" t="shared" si="8" ref="E45:J45">SUM(E42:E44)</f>
        <v>0</v>
      </c>
      <c r="F45" s="178">
        <f t="shared" si="8"/>
        <v>0</v>
      </c>
      <c r="G45" s="178">
        <f t="shared" si="8"/>
        <v>0</v>
      </c>
      <c r="H45" s="178">
        <f t="shared" si="8"/>
        <v>0</v>
      </c>
      <c r="I45" s="169">
        <f>SUM(I42:I44)</f>
        <v>0</v>
      </c>
      <c r="J45" s="178">
        <f t="shared" si="8"/>
        <v>1</v>
      </c>
      <c r="K45" s="178">
        <f>SUM(K42:K44)</f>
        <v>0</v>
      </c>
      <c r="L45" s="178">
        <f>SUM(L42:L44)</f>
        <v>1</v>
      </c>
      <c r="M45" s="178">
        <f>SUM(M42:M44)</f>
        <v>1</v>
      </c>
      <c r="N45" s="178">
        <f>SUM(N42:N44)</f>
        <v>0</v>
      </c>
      <c r="O45" s="178">
        <f>SUM(O42:O44)</f>
        <v>1</v>
      </c>
    </row>
    <row r="46" spans="1:15" ht="13.5" customHeight="1" thickBot="1">
      <c r="A46" s="585" t="s">
        <v>36</v>
      </c>
      <c r="B46" s="585"/>
      <c r="C46" s="629"/>
      <c r="D46" s="494">
        <f>D31+D35+D45</f>
        <v>11</v>
      </c>
      <c r="E46" s="494">
        <f aca="true" t="shared" si="9" ref="E46:O46">E31+E35+E45</f>
        <v>12</v>
      </c>
      <c r="F46" s="494">
        <f t="shared" si="9"/>
        <v>23</v>
      </c>
      <c r="G46" s="494">
        <f t="shared" si="9"/>
        <v>15</v>
      </c>
      <c r="H46" s="494">
        <f t="shared" si="9"/>
        <v>10</v>
      </c>
      <c r="I46" s="494">
        <f t="shared" si="9"/>
        <v>25</v>
      </c>
      <c r="J46" s="494">
        <f t="shared" si="9"/>
        <v>65</v>
      </c>
      <c r="K46" s="494">
        <f t="shared" si="9"/>
        <v>58</v>
      </c>
      <c r="L46" s="494">
        <f t="shared" si="9"/>
        <v>123</v>
      </c>
      <c r="M46" s="494">
        <f t="shared" si="9"/>
        <v>80</v>
      </c>
      <c r="N46" s="494">
        <f t="shared" si="9"/>
        <v>68</v>
      </c>
      <c r="O46" s="494">
        <f t="shared" si="9"/>
        <v>148</v>
      </c>
    </row>
    <row r="47" spans="1:15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1:15" ht="13.5" customHeight="1" thickBot="1">
      <c r="A48" s="179" t="s">
        <v>250</v>
      </c>
      <c r="B48" s="123"/>
      <c r="C48" s="123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pans="1:15" ht="13.5" customHeight="1" thickBot="1">
      <c r="A49" s="606" t="s">
        <v>37</v>
      </c>
      <c r="B49" s="607"/>
      <c r="C49" s="607"/>
      <c r="D49" s="607"/>
      <c r="E49" s="607"/>
      <c r="F49" s="630"/>
      <c r="G49" s="624" t="s">
        <v>6</v>
      </c>
      <c r="H49" s="625"/>
      <c r="I49" s="625"/>
      <c r="J49" s="625"/>
      <c r="K49" s="625"/>
      <c r="L49" s="625"/>
      <c r="M49" s="625"/>
      <c r="N49" s="625"/>
      <c r="O49" s="626"/>
    </row>
    <row r="50" spans="1:15" ht="13.5" customHeight="1" thickBot="1">
      <c r="A50" s="180" t="s">
        <v>7</v>
      </c>
      <c r="B50" s="497" t="s">
        <v>38</v>
      </c>
      <c r="C50" s="495" t="s">
        <v>9</v>
      </c>
      <c r="D50" s="631" t="s">
        <v>10</v>
      </c>
      <c r="E50" s="632"/>
      <c r="F50" s="633"/>
      <c r="G50" s="631" t="s">
        <v>11</v>
      </c>
      <c r="H50" s="632"/>
      <c r="I50" s="633"/>
      <c r="J50" s="631" t="s">
        <v>12</v>
      </c>
      <c r="K50" s="632"/>
      <c r="L50" s="633"/>
      <c r="M50" s="631" t="s">
        <v>13</v>
      </c>
      <c r="N50" s="632"/>
      <c r="O50" s="633"/>
    </row>
    <row r="51" spans="1:15" ht="13.5" customHeight="1" thickBot="1">
      <c r="A51" s="501" t="s">
        <v>33</v>
      </c>
      <c r="B51" s="497" t="s">
        <v>38</v>
      </c>
      <c r="C51" s="495" t="s">
        <v>9</v>
      </c>
      <c r="D51" s="128" t="s">
        <v>15</v>
      </c>
      <c r="E51" s="128" t="s">
        <v>16</v>
      </c>
      <c r="F51" s="128" t="s">
        <v>17</v>
      </c>
      <c r="G51" s="128" t="s">
        <v>15</v>
      </c>
      <c r="H51" s="128" t="s">
        <v>16</v>
      </c>
      <c r="I51" s="128" t="s">
        <v>17</v>
      </c>
      <c r="J51" s="128" t="s">
        <v>15</v>
      </c>
      <c r="K51" s="128" t="s">
        <v>16</v>
      </c>
      <c r="L51" s="128" t="s">
        <v>17</v>
      </c>
      <c r="M51" s="128" t="s">
        <v>15</v>
      </c>
      <c r="N51" s="128" t="s">
        <v>16</v>
      </c>
      <c r="O51" s="128" t="s">
        <v>17</v>
      </c>
    </row>
    <row r="52" spans="1:15" ht="12.75" customHeight="1">
      <c r="A52" s="138" t="s">
        <v>43</v>
      </c>
      <c r="B52" s="139" t="s">
        <v>40</v>
      </c>
      <c r="C52" s="131" t="s">
        <v>20</v>
      </c>
      <c r="D52" s="143">
        <v>0</v>
      </c>
      <c r="E52" s="144">
        <v>0</v>
      </c>
      <c r="F52" s="142">
        <f>SUM(D52:E52)</f>
        <v>0</v>
      </c>
      <c r="G52" s="132">
        <v>0</v>
      </c>
      <c r="H52" s="208">
        <v>0</v>
      </c>
      <c r="I52" s="137">
        <f>SUM(G52:H52)</f>
        <v>0</v>
      </c>
      <c r="J52" s="143">
        <v>0</v>
      </c>
      <c r="K52" s="144">
        <v>0</v>
      </c>
      <c r="L52" s="142">
        <f aca="true" t="shared" si="10" ref="L52:L62">SUM(J52:K52)</f>
        <v>0</v>
      </c>
      <c r="M52" s="103">
        <f aca="true" t="shared" si="11" ref="M52:N62">SUM(G52,J52)</f>
        <v>0</v>
      </c>
      <c r="N52" s="106">
        <f t="shared" si="11"/>
        <v>0</v>
      </c>
      <c r="O52" s="142">
        <f aca="true" t="shared" si="12" ref="O52:O62">SUM(M52:N52)</f>
        <v>0</v>
      </c>
    </row>
    <row r="53" spans="1:15" ht="12.75" customHeight="1">
      <c r="A53" s="138" t="s">
        <v>44</v>
      </c>
      <c r="B53" s="139" t="s">
        <v>40</v>
      </c>
      <c r="C53" s="131" t="s">
        <v>20</v>
      </c>
      <c r="D53" s="143">
        <v>5</v>
      </c>
      <c r="E53" s="144">
        <v>6</v>
      </c>
      <c r="F53" s="142">
        <f>SUM(D53:E53)</f>
        <v>11</v>
      </c>
      <c r="G53" s="143">
        <v>0</v>
      </c>
      <c r="H53" s="144">
        <v>0</v>
      </c>
      <c r="I53" s="142">
        <f>SUM(G53:H53)</f>
        <v>0</v>
      </c>
      <c r="J53" s="143">
        <v>1</v>
      </c>
      <c r="K53" s="144">
        <v>4</v>
      </c>
      <c r="L53" s="142">
        <f t="shared" si="10"/>
        <v>5</v>
      </c>
      <c r="M53" s="103">
        <f t="shared" si="11"/>
        <v>1</v>
      </c>
      <c r="N53" s="106">
        <f t="shared" si="11"/>
        <v>4</v>
      </c>
      <c r="O53" s="142">
        <f>SUM(M53:N53)</f>
        <v>5</v>
      </c>
    </row>
    <row r="54" spans="1:15" ht="12.75" customHeight="1">
      <c r="A54" s="138" t="s">
        <v>45</v>
      </c>
      <c r="B54" s="139" t="s">
        <v>40</v>
      </c>
      <c r="C54" s="131" t="s">
        <v>20</v>
      </c>
      <c r="D54" s="143">
        <v>19</v>
      </c>
      <c r="E54" s="144">
        <v>3</v>
      </c>
      <c r="F54" s="142">
        <f aca="true" t="shared" si="13" ref="F54:F61">SUM(D54:E54)</f>
        <v>22</v>
      </c>
      <c r="G54" s="143">
        <v>0</v>
      </c>
      <c r="H54" s="144">
        <v>0</v>
      </c>
      <c r="I54" s="142">
        <f aca="true" t="shared" si="14" ref="I54:I61">SUM(G54:H54)</f>
        <v>0</v>
      </c>
      <c r="J54" s="143">
        <v>2</v>
      </c>
      <c r="K54" s="144">
        <v>1</v>
      </c>
      <c r="L54" s="142">
        <f t="shared" si="10"/>
        <v>3</v>
      </c>
      <c r="M54" s="103">
        <f t="shared" si="11"/>
        <v>2</v>
      </c>
      <c r="N54" s="106">
        <f t="shared" si="11"/>
        <v>1</v>
      </c>
      <c r="O54" s="142">
        <f t="shared" si="12"/>
        <v>3</v>
      </c>
    </row>
    <row r="55" spans="1:15" ht="12.75" customHeight="1">
      <c r="A55" s="138" t="s">
        <v>46</v>
      </c>
      <c r="B55" s="139" t="s">
        <v>40</v>
      </c>
      <c r="C55" s="131" t="s">
        <v>20</v>
      </c>
      <c r="D55" s="143">
        <v>10</v>
      </c>
      <c r="E55" s="144">
        <v>9</v>
      </c>
      <c r="F55" s="142">
        <f t="shared" si="13"/>
        <v>19</v>
      </c>
      <c r="G55" s="209">
        <v>0</v>
      </c>
      <c r="H55" s="210">
        <v>0</v>
      </c>
      <c r="I55" s="142">
        <f t="shared" si="14"/>
        <v>0</v>
      </c>
      <c r="J55" s="143">
        <v>6</v>
      </c>
      <c r="K55" s="144">
        <v>4</v>
      </c>
      <c r="L55" s="142">
        <f t="shared" si="10"/>
        <v>10</v>
      </c>
      <c r="M55" s="103">
        <f t="shared" si="11"/>
        <v>6</v>
      </c>
      <c r="N55" s="106">
        <f t="shared" si="11"/>
        <v>4</v>
      </c>
      <c r="O55" s="142">
        <f t="shared" si="12"/>
        <v>10</v>
      </c>
    </row>
    <row r="56" spans="1:15" ht="12.75" customHeight="1">
      <c r="A56" s="138" t="s">
        <v>47</v>
      </c>
      <c r="B56" s="139" t="s">
        <v>40</v>
      </c>
      <c r="C56" s="131" t="s">
        <v>20</v>
      </c>
      <c r="D56" s="143">
        <v>6</v>
      </c>
      <c r="E56" s="144">
        <v>7</v>
      </c>
      <c r="F56" s="142">
        <f t="shared" si="13"/>
        <v>13</v>
      </c>
      <c r="G56" s="209">
        <v>0</v>
      </c>
      <c r="H56" s="210">
        <v>0</v>
      </c>
      <c r="I56" s="142">
        <f t="shared" si="14"/>
        <v>0</v>
      </c>
      <c r="J56" s="143">
        <v>1</v>
      </c>
      <c r="K56" s="144">
        <v>1</v>
      </c>
      <c r="L56" s="142">
        <f t="shared" si="10"/>
        <v>2</v>
      </c>
      <c r="M56" s="103">
        <f t="shared" si="11"/>
        <v>1</v>
      </c>
      <c r="N56" s="106">
        <f t="shared" si="11"/>
        <v>1</v>
      </c>
      <c r="O56" s="67">
        <f t="shared" si="12"/>
        <v>2</v>
      </c>
    </row>
    <row r="57" spans="1:15" ht="12.75" customHeight="1">
      <c r="A57" s="138" t="s">
        <v>48</v>
      </c>
      <c r="B57" s="139" t="s">
        <v>40</v>
      </c>
      <c r="C57" s="131" t="s">
        <v>20</v>
      </c>
      <c r="D57" s="143">
        <v>0</v>
      </c>
      <c r="E57" s="144">
        <v>0</v>
      </c>
      <c r="F57" s="142">
        <f t="shared" si="13"/>
        <v>0</v>
      </c>
      <c r="G57" s="209">
        <v>0</v>
      </c>
      <c r="H57" s="210">
        <v>0</v>
      </c>
      <c r="I57" s="142">
        <f t="shared" si="14"/>
        <v>0</v>
      </c>
      <c r="J57" s="143">
        <v>0</v>
      </c>
      <c r="K57" s="144">
        <v>0</v>
      </c>
      <c r="L57" s="142">
        <f t="shared" si="10"/>
        <v>0</v>
      </c>
      <c r="M57" s="103">
        <f t="shared" si="11"/>
        <v>0</v>
      </c>
      <c r="N57" s="106">
        <f t="shared" si="11"/>
        <v>0</v>
      </c>
      <c r="O57" s="142">
        <f t="shared" si="12"/>
        <v>0</v>
      </c>
    </row>
    <row r="58" spans="1:15" ht="12.75" customHeight="1">
      <c r="A58" s="138" t="s">
        <v>167</v>
      </c>
      <c r="B58" s="139" t="s">
        <v>40</v>
      </c>
      <c r="C58" s="131" t="s">
        <v>20</v>
      </c>
      <c r="D58" s="143">
        <v>14</v>
      </c>
      <c r="E58" s="144">
        <v>4</v>
      </c>
      <c r="F58" s="142">
        <f t="shared" si="13"/>
        <v>18</v>
      </c>
      <c r="G58" s="209">
        <v>0</v>
      </c>
      <c r="H58" s="210">
        <v>0</v>
      </c>
      <c r="I58" s="142">
        <f t="shared" si="14"/>
        <v>0</v>
      </c>
      <c r="J58" s="143">
        <v>2</v>
      </c>
      <c r="K58" s="144">
        <v>3</v>
      </c>
      <c r="L58" s="142">
        <f t="shared" si="10"/>
        <v>5</v>
      </c>
      <c r="M58" s="103">
        <f t="shared" si="11"/>
        <v>2</v>
      </c>
      <c r="N58" s="106">
        <f t="shared" si="11"/>
        <v>3</v>
      </c>
      <c r="O58" s="142">
        <f t="shared" si="12"/>
        <v>5</v>
      </c>
    </row>
    <row r="59" spans="1:15" ht="12.75" customHeight="1">
      <c r="A59" s="138" t="s">
        <v>49</v>
      </c>
      <c r="B59" s="139" t="s">
        <v>40</v>
      </c>
      <c r="C59" s="131" t="s">
        <v>20</v>
      </c>
      <c r="D59" s="143">
        <v>14</v>
      </c>
      <c r="E59" s="144">
        <v>2</v>
      </c>
      <c r="F59" s="142">
        <f t="shared" si="13"/>
        <v>16</v>
      </c>
      <c r="G59" s="143">
        <v>0</v>
      </c>
      <c r="H59" s="144">
        <v>0</v>
      </c>
      <c r="I59" s="142">
        <f t="shared" si="14"/>
        <v>0</v>
      </c>
      <c r="J59" s="143">
        <v>6</v>
      </c>
      <c r="K59" s="144">
        <v>1</v>
      </c>
      <c r="L59" s="142">
        <f t="shared" si="10"/>
        <v>7</v>
      </c>
      <c r="M59" s="103">
        <f>SUM(G59,J59)</f>
        <v>6</v>
      </c>
      <c r="N59" s="106">
        <f>SUM(H59,K59)</f>
        <v>1</v>
      </c>
      <c r="O59" s="142">
        <f t="shared" si="12"/>
        <v>7</v>
      </c>
    </row>
    <row r="60" spans="1:15" ht="12.75" customHeight="1">
      <c r="A60" s="138" t="s">
        <v>51</v>
      </c>
      <c r="B60" s="139" t="s">
        <v>40</v>
      </c>
      <c r="C60" s="131" t="s">
        <v>20</v>
      </c>
      <c r="D60" s="143">
        <v>13</v>
      </c>
      <c r="E60" s="144">
        <v>1</v>
      </c>
      <c r="F60" s="142">
        <f t="shared" si="13"/>
        <v>14</v>
      </c>
      <c r="G60" s="143">
        <v>0</v>
      </c>
      <c r="H60" s="144">
        <v>0</v>
      </c>
      <c r="I60" s="142">
        <f t="shared" si="14"/>
        <v>0</v>
      </c>
      <c r="J60" s="143">
        <v>0</v>
      </c>
      <c r="K60" s="144">
        <v>0</v>
      </c>
      <c r="L60" s="142">
        <f t="shared" si="10"/>
        <v>0</v>
      </c>
      <c r="M60" s="103">
        <f t="shared" si="11"/>
        <v>0</v>
      </c>
      <c r="N60" s="106">
        <f t="shared" si="11"/>
        <v>0</v>
      </c>
      <c r="O60" s="142">
        <f t="shared" si="12"/>
        <v>0</v>
      </c>
    </row>
    <row r="61" spans="1:15" ht="12.75" customHeight="1">
      <c r="A61" s="74" t="s">
        <v>211</v>
      </c>
      <c r="B61" s="139" t="s">
        <v>40</v>
      </c>
      <c r="C61" s="131" t="s">
        <v>20</v>
      </c>
      <c r="D61" s="143">
        <v>0</v>
      </c>
      <c r="E61" s="144">
        <v>0</v>
      </c>
      <c r="F61" s="142">
        <f t="shared" si="13"/>
        <v>0</v>
      </c>
      <c r="G61" s="143">
        <v>0</v>
      </c>
      <c r="H61" s="144">
        <v>0</v>
      </c>
      <c r="I61" s="142">
        <f t="shared" si="14"/>
        <v>0</v>
      </c>
      <c r="J61" s="143">
        <v>0</v>
      </c>
      <c r="K61" s="144">
        <v>0</v>
      </c>
      <c r="L61" s="142">
        <f>SUM(J61:K61)</f>
        <v>0</v>
      </c>
      <c r="M61" s="103">
        <f>SUM(G61,J61)</f>
        <v>0</v>
      </c>
      <c r="N61" s="106">
        <f>SUM(H61,K61)</f>
        <v>0</v>
      </c>
      <c r="O61" s="142">
        <f t="shared" si="12"/>
        <v>0</v>
      </c>
    </row>
    <row r="62" spans="1:15" ht="13.5" customHeight="1" thickBot="1">
      <c r="A62" s="74" t="s">
        <v>50</v>
      </c>
      <c r="B62" s="154" t="s">
        <v>42</v>
      </c>
      <c r="C62" s="155" t="s">
        <v>20</v>
      </c>
      <c r="D62" s="77">
        <v>0</v>
      </c>
      <c r="E62" s="69">
        <v>0</v>
      </c>
      <c r="F62" s="70">
        <f>SUM(D62:E62)</f>
        <v>0</v>
      </c>
      <c r="G62" s="211">
        <v>0</v>
      </c>
      <c r="H62" s="212">
        <v>0</v>
      </c>
      <c r="I62" s="70">
        <f>SUM(G62:H62)</f>
        <v>0</v>
      </c>
      <c r="J62" s="68">
        <v>0</v>
      </c>
      <c r="K62" s="69">
        <v>0</v>
      </c>
      <c r="L62" s="70">
        <f t="shared" si="10"/>
        <v>0</v>
      </c>
      <c r="M62" s="103">
        <f t="shared" si="11"/>
        <v>0</v>
      </c>
      <c r="N62" s="106">
        <f t="shared" si="11"/>
        <v>0</v>
      </c>
      <c r="O62" s="157">
        <f t="shared" si="12"/>
        <v>0</v>
      </c>
    </row>
    <row r="63" spans="1:15" ht="13.5" customHeight="1" thickBot="1">
      <c r="A63" s="605" t="s">
        <v>29</v>
      </c>
      <c r="B63" s="605"/>
      <c r="C63" s="605"/>
      <c r="D63" s="206">
        <f aca="true" t="shared" si="15" ref="D63:N63">SUM(D52:D62)</f>
        <v>81</v>
      </c>
      <c r="E63" s="206">
        <f t="shared" si="15"/>
        <v>32</v>
      </c>
      <c r="F63" s="206">
        <f>SUM(F52:F62)</f>
        <v>113</v>
      </c>
      <c r="G63" s="213">
        <f t="shared" si="15"/>
        <v>0</v>
      </c>
      <c r="H63" s="213">
        <f t="shared" si="15"/>
        <v>0</v>
      </c>
      <c r="I63" s="213">
        <f t="shared" si="15"/>
        <v>0</v>
      </c>
      <c r="J63" s="206">
        <f t="shared" si="15"/>
        <v>18</v>
      </c>
      <c r="K63" s="206">
        <f t="shared" si="15"/>
        <v>14</v>
      </c>
      <c r="L63" s="206">
        <f>SUM(L52:L62)</f>
        <v>32</v>
      </c>
      <c r="M63" s="206">
        <f t="shared" si="15"/>
        <v>18</v>
      </c>
      <c r="N63" s="206">
        <f t="shared" si="15"/>
        <v>14</v>
      </c>
      <c r="O63" s="206">
        <f>SUM(O52:O62)</f>
        <v>32</v>
      </c>
    </row>
    <row r="64" spans="1:15" ht="13.5" customHeight="1" thickBot="1">
      <c r="A64" s="123"/>
      <c r="B64" s="123"/>
      <c r="C64" s="123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ht="13.5" customHeight="1" thickBot="1">
      <c r="A65" s="495" t="s">
        <v>30</v>
      </c>
      <c r="B65" s="497" t="s">
        <v>38</v>
      </c>
      <c r="C65" s="495" t="s">
        <v>9</v>
      </c>
      <c r="D65" s="507" t="s">
        <v>15</v>
      </c>
      <c r="E65" s="507" t="s">
        <v>16</v>
      </c>
      <c r="F65" s="507" t="s">
        <v>17</v>
      </c>
      <c r="G65" s="507" t="s">
        <v>15</v>
      </c>
      <c r="H65" s="507" t="s">
        <v>16</v>
      </c>
      <c r="I65" s="507" t="s">
        <v>17</v>
      </c>
      <c r="J65" s="507" t="s">
        <v>15</v>
      </c>
      <c r="K65" s="507" t="s">
        <v>16</v>
      </c>
      <c r="L65" s="507" t="s">
        <v>17</v>
      </c>
      <c r="M65" s="127" t="s">
        <v>15</v>
      </c>
      <c r="N65" s="128" t="s">
        <v>16</v>
      </c>
      <c r="O65" s="507" t="s">
        <v>17</v>
      </c>
    </row>
    <row r="66" spans="1:15" ht="12.75" customHeight="1">
      <c r="A66" s="173" t="s">
        <v>142</v>
      </c>
      <c r="B66" s="174" t="s">
        <v>40</v>
      </c>
      <c r="C66" s="214" t="s">
        <v>20</v>
      </c>
      <c r="D66" s="132">
        <v>0</v>
      </c>
      <c r="E66" s="208">
        <v>0</v>
      </c>
      <c r="F66" s="137">
        <f>SUM(D66:E66)</f>
        <v>0</v>
      </c>
      <c r="G66" s="132">
        <v>0</v>
      </c>
      <c r="H66" s="208">
        <v>0</v>
      </c>
      <c r="I66" s="137">
        <f>SUM(G66:H66)</f>
        <v>0</v>
      </c>
      <c r="J66" s="132">
        <v>0</v>
      </c>
      <c r="K66" s="208">
        <v>0</v>
      </c>
      <c r="L66" s="137">
        <f>SUM(J66:K66)</f>
        <v>0</v>
      </c>
      <c r="M66" s="215">
        <f aca="true" t="shared" si="16" ref="M66:N68">SUM(G66,J66)</f>
        <v>0</v>
      </c>
      <c r="N66" s="101">
        <f t="shared" si="16"/>
        <v>0</v>
      </c>
      <c r="O66" s="137">
        <f>SUM(M66:N66)</f>
        <v>0</v>
      </c>
    </row>
    <row r="67" spans="1:15" ht="12.75" customHeight="1">
      <c r="A67" s="173" t="s">
        <v>214</v>
      </c>
      <c r="B67" s="174" t="s">
        <v>40</v>
      </c>
      <c r="C67" s="214" t="s">
        <v>20</v>
      </c>
      <c r="D67" s="216">
        <v>0</v>
      </c>
      <c r="E67" s="217">
        <v>0</v>
      </c>
      <c r="F67" s="67">
        <f>SUM(D67:E67)</f>
        <v>0</v>
      </c>
      <c r="G67" s="216">
        <v>0</v>
      </c>
      <c r="H67" s="217">
        <v>0</v>
      </c>
      <c r="I67" s="67">
        <f>SUM(G67:H67)</f>
        <v>0</v>
      </c>
      <c r="J67" s="216">
        <v>0</v>
      </c>
      <c r="K67" s="217">
        <v>0</v>
      </c>
      <c r="L67" s="67">
        <f>SUM(J67:K67)</f>
        <v>0</v>
      </c>
      <c r="M67" s="218">
        <f t="shared" si="16"/>
        <v>0</v>
      </c>
      <c r="N67" s="106">
        <f t="shared" si="16"/>
        <v>0</v>
      </c>
      <c r="O67" s="67">
        <f>SUM(M67:N67)</f>
        <v>0</v>
      </c>
    </row>
    <row r="68" spans="1:15" ht="13.5" customHeight="1" thickBot="1">
      <c r="A68" s="74" t="s">
        <v>166</v>
      </c>
      <c r="B68" s="154" t="s">
        <v>42</v>
      </c>
      <c r="C68" s="219" t="s">
        <v>20</v>
      </c>
      <c r="D68" s="220">
        <v>0</v>
      </c>
      <c r="E68" s="221">
        <v>0</v>
      </c>
      <c r="F68" s="79">
        <f>SUM(D68:E68)</f>
        <v>0</v>
      </c>
      <c r="G68" s="77">
        <v>0</v>
      </c>
      <c r="H68" s="156">
        <v>0</v>
      </c>
      <c r="I68" s="79">
        <f>SUM(G68:H68)</f>
        <v>0</v>
      </c>
      <c r="J68" s="77">
        <v>0</v>
      </c>
      <c r="K68" s="156">
        <v>0</v>
      </c>
      <c r="L68" s="79">
        <f>SUM(J68:K68)</f>
        <v>0</v>
      </c>
      <c r="M68" s="218">
        <f t="shared" si="16"/>
        <v>0</v>
      </c>
      <c r="N68" s="106">
        <f t="shared" si="16"/>
        <v>0</v>
      </c>
      <c r="O68" s="79">
        <f>SUM(M68:N68)</f>
        <v>0</v>
      </c>
    </row>
    <row r="69" spans="1:15" ht="13.5" customHeight="1" thickBot="1">
      <c r="A69" s="664" t="s">
        <v>29</v>
      </c>
      <c r="B69" s="665"/>
      <c r="C69" s="665"/>
      <c r="D69" s="94">
        <f>SUM(D66:D68)</f>
        <v>0</v>
      </c>
      <c r="E69" s="94">
        <f aca="true" t="shared" si="17" ref="E69:N69">SUM(E66:E68)</f>
        <v>0</v>
      </c>
      <c r="F69" s="206">
        <f>SUM(F66:F68)</f>
        <v>0</v>
      </c>
      <c r="G69" s="133">
        <f t="shared" si="17"/>
        <v>0</v>
      </c>
      <c r="H69" s="135">
        <f t="shared" si="17"/>
        <v>0</v>
      </c>
      <c r="I69" s="135">
        <f t="shared" si="17"/>
        <v>0</v>
      </c>
      <c r="J69" s="94">
        <f t="shared" si="17"/>
        <v>0</v>
      </c>
      <c r="K69" s="94">
        <f t="shared" si="17"/>
        <v>0</v>
      </c>
      <c r="L69" s="206">
        <f>SUM(L66:L68)</f>
        <v>0</v>
      </c>
      <c r="M69" s="133">
        <f t="shared" si="17"/>
        <v>0</v>
      </c>
      <c r="N69" s="135">
        <f t="shared" si="17"/>
        <v>0</v>
      </c>
      <c r="O69" s="206">
        <f>SUM(O66:O68)</f>
        <v>0</v>
      </c>
    </row>
    <row r="70" spans="1:15" ht="13.5" customHeight="1" thickBot="1">
      <c r="A70" s="666" t="s">
        <v>36</v>
      </c>
      <c r="B70" s="667"/>
      <c r="C70" s="667"/>
      <c r="D70" s="222">
        <f>D63+D69</f>
        <v>81</v>
      </c>
      <c r="E70" s="222">
        <f aca="true" t="shared" si="18" ref="E70:O70">E63+E69</f>
        <v>32</v>
      </c>
      <c r="F70" s="222">
        <f t="shared" si="18"/>
        <v>113</v>
      </c>
      <c r="G70" s="222">
        <f t="shared" si="18"/>
        <v>0</v>
      </c>
      <c r="H70" s="222">
        <f t="shared" si="18"/>
        <v>0</v>
      </c>
      <c r="I70" s="222">
        <f t="shared" si="18"/>
        <v>0</v>
      </c>
      <c r="J70" s="222">
        <f t="shared" si="18"/>
        <v>18</v>
      </c>
      <c r="K70" s="222">
        <f t="shared" si="18"/>
        <v>14</v>
      </c>
      <c r="L70" s="222">
        <f t="shared" si="18"/>
        <v>32</v>
      </c>
      <c r="M70" s="222">
        <f t="shared" si="18"/>
        <v>18</v>
      </c>
      <c r="N70" s="222">
        <f t="shared" si="18"/>
        <v>14</v>
      </c>
      <c r="O70" s="222">
        <f t="shared" si="18"/>
        <v>32</v>
      </c>
    </row>
    <row r="71" spans="1:15" ht="12.75" customHeight="1">
      <c r="A71" s="80"/>
      <c r="B71" s="80"/>
      <c r="C71" s="80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</row>
    <row r="72" spans="1:15" ht="15.75" customHeight="1" thickBot="1">
      <c r="A72" s="224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</row>
    <row r="73" spans="1:15" ht="13.5" customHeight="1" thickBot="1">
      <c r="A73" s="634" t="s">
        <v>52</v>
      </c>
      <c r="B73" s="634"/>
      <c r="C73" s="634"/>
      <c r="D73" s="634"/>
      <c r="E73" s="634"/>
      <c r="F73" s="634"/>
      <c r="G73" s="586" t="s">
        <v>6</v>
      </c>
      <c r="H73" s="586"/>
      <c r="I73" s="586"/>
      <c r="J73" s="586"/>
      <c r="K73" s="586"/>
      <c r="L73" s="586"/>
      <c r="M73" s="586"/>
      <c r="N73" s="586"/>
      <c r="O73" s="586"/>
    </row>
    <row r="74" spans="1:15" ht="13.5" customHeight="1" thickBot="1">
      <c r="A74" s="495" t="s">
        <v>7</v>
      </c>
      <c r="B74" s="496" t="s">
        <v>38</v>
      </c>
      <c r="C74" s="498" t="s">
        <v>9</v>
      </c>
      <c r="D74" s="589" t="s">
        <v>10</v>
      </c>
      <c r="E74" s="589"/>
      <c r="F74" s="589"/>
      <c r="G74" s="589" t="s">
        <v>11</v>
      </c>
      <c r="H74" s="589"/>
      <c r="I74" s="589"/>
      <c r="J74" s="589" t="s">
        <v>12</v>
      </c>
      <c r="K74" s="589"/>
      <c r="L74" s="589"/>
      <c r="M74" s="589" t="s">
        <v>13</v>
      </c>
      <c r="N74" s="589"/>
      <c r="O74" s="589"/>
    </row>
    <row r="75" spans="1:15" ht="13.5" customHeight="1" thickBot="1">
      <c r="A75" s="495" t="s">
        <v>33</v>
      </c>
      <c r="B75" s="497" t="s">
        <v>38</v>
      </c>
      <c r="C75" s="495" t="s">
        <v>9</v>
      </c>
      <c r="D75" s="128" t="s">
        <v>15</v>
      </c>
      <c r="E75" s="128" t="s">
        <v>16</v>
      </c>
      <c r="F75" s="127" t="s">
        <v>17</v>
      </c>
      <c r="G75" s="128" t="s">
        <v>15</v>
      </c>
      <c r="H75" s="128" t="s">
        <v>16</v>
      </c>
      <c r="I75" s="128" t="s">
        <v>17</v>
      </c>
      <c r="J75" s="128" t="s">
        <v>15</v>
      </c>
      <c r="K75" s="128" t="s">
        <v>16</v>
      </c>
      <c r="L75" s="128" t="s">
        <v>17</v>
      </c>
      <c r="M75" s="127" t="s">
        <v>15</v>
      </c>
      <c r="N75" s="128" t="s">
        <v>16</v>
      </c>
      <c r="O75" s="128" t="s">
        <v>17</v>
      </c>
    </row>
    <row r="76" spans="1:15" ht="13.5" customHeight="1" thickBot="1">
      <c r="A76" s="173" t="s">
        <v>148</v>
      </c>
      <c r="B76" s="174" t="s">
        <v>57</v>
      </c>
      <c r="C76" s="227" t="s">
        <v>54</v>
      </c>
      <c r="D76" s="68">
        <v>0</v>
      </c>
      <c r="E76" s="69">
        <v>0</v>
      </c>
      <c r="F76" s="231">
        <f>SUM(D76:E76)</f>
        <v>0</v>
      </c>
      <c r="G76" s="216">
        <v>0</v>
      </c>
      <c r="H76" s="217">
        <v>0</v>
      </c>
      <c r="I76" s="142">
        <f>SUM(G76:H76)</f>
        <v>0</v>
      </c>
      <c r="J76" s="232">
        <v>0</v>
      </c>
      <c r="K76" s="233">
        <v>0</v>
      </c>
      <c r="L76" s="234">
        <f>SUM(J76:K76)</f>
        <v>0</v>
      </c>
      <c r="M76" s="166">
        <f>SUM(G76,J76)</f>
        <v>0</v>
      </c>
      <c r="N76" s="167">
        <f>SUM(H76,K76)</f>
        <v>0</v>
      </c>
      <c r="O76" s="73">
        <f>SUM(M76:N76)</f>
        <v>0</v>
      </c>
    </row>
    <row r="77" spans="1:15" ht="13.5" customHeight="1" thickBot="1">
      <c r="A77" s="627" t="s">
        <v>29</v>
      </c>
      <c r="B77" s="627"/>
      <c r="C77" s="627"/>
      <c r="D77" s="213">
        <f>SUM(D76:D76)</f>
        <v>0</v>
      </c>
      <c r="E77" s="213">
        <f aca="true" t="shared" si="19" ref="E77:O77">SUM(E76:E76)</f>
        <v>0</v>
      </c>
      <c r="F77" s="213">
        <f>SUM(F76:F76)</f>
        <v>0</v>
      </c>
      <c r="G77" s="206">
        <f t="shared" si="19"/>
        <v>0</v>
      </c>
      <c r="H77" s="206">
        <f t="shared" si="19"/>
        <v>0</v>
      </c>
      <c r="I77" s="206">
        <f t="shared" si="19"/>
        <v>0</v>
      </c>
      <c r="J77" s="206">
        <f t="shared" si="19"/>
        <v>0</v>
      </c>
      <c r="K77" s="206">
        <f t="shared" si="19"/>
        <v>0</v>
      </c>
      <c r="L77" s="206">
        <f t="shared" si="19"/>
        <v>0</v>
      </c>
      <c r="M77" s="235">
        <f>SUM(M76:M76)</f>
        <v>0</v>
      </c>
      <c r="N77" s="206">
        <f>SUM(N76:N76)</f>
        <v>0</v>
      </c>
      <c r="O77" s="206">
        <f t="shared" si="19"/>
        <v>0</v>
      </c>
    </row>
    <row r="78" spans="1:15" ht="12.75" customHeight="1">
      <c r="A78" s="158"/>
      <c r="B78" s="158"/>
      <c r="C78" s="158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</row>
    <row r="79" spans="1:15" ht="12.75" customHeight="1" thickBot="1">
      <c r="A79" s="158"/>
      <c r="B79" s="158"/>
      <c r="C79" s="158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</row>
    <row r="80" spans="1:15" ht="20.25" customHeight="1" thickBot="1">
      <c r="A80" s="495" t="s">
        <v>30</v>
      </c>
      <c r="B80" s="497" t="s">
        <v>38</v>
      </c>
      <c r="C80" s="495" t="s">
        <v>9</v>
      </c>
      <c r="D80" s="128" t="s">
        <v>15</v>
      </c>
      <c r="E80" s="128" t="s">
        <v>16</v>
      </c>
      <c r="F80" s="128" t="s">
        <v>17</v>
      </c>
      <c r="G80" s="128" t="s">
        <v>15</v>
      </c>
      <c r="H80" s="128" t="s">
        <v>16</v>
      </c>
      <c r="I80" s="128" t="s">
        <v>17</v>
      </c>
      <c r="J80" s="128" t="s">
        <v>15</v>
      </c>
      <c r="K80" s="128" t="s">
        <v>16</v>
      </c>
      <c r="L80" s="128" t="s">
        <v>17</v>
      </c>
      <c r="M80" s="127" t="s">
        <v>15</v>
      </c>
      <c r="N80" s="128" t="s">
        <v>16</v>
      </c>
      <c r="O80" s="128" t="s">
        <v>17</v>
      </c>
    </row>
    <row r="81" spans="1:15" ht="20.25" customHeight="1">
      <c r="A81" s="129" t="s">
        <v>62</v>
      </c>
      <c r="B81" s="130" t="s">
        <v>57</v>
      </c>
      <c r="C81" s="237" t="s">
        <v>54</v>
      </c>
      <c r="D81" s="238">
        <v>14</v>
      </c>
      <c r="E81" s="239">
        <v>25</v>
      </c>
      <c r="F81" s="137">
        <f>SUM(D81:E81)</f>
        <v>39</v>
      </c>
      <c r="G81" s="132">
        <v>9</v>
      </c>
      <c r="H81" s="72">
        <v>15</v>
      </c>
      <c r="I81" s="157">
        <f>SUM(G81:H81)</f>
        <v>24</v>
      </c>
      <c r="J81" s="240">
        <v>8</v>
      </c>
      <c r="K81" s="241">
        <v>0</v>
      </c>
      <c r="L81" s="242">
        <f>SUM(J81:K81)</f>
        <v>8</v>
      </c>
      <c r="M81" s="218">
        <f aca="true" t="shared" si="20" ref="M81:N85">SUM(G81,J81)</f>
        <v>17</v>
      </c>
      <c r="N81" s="106">
        <f t="shared" si="20"/>
        <v>15</v>
      </c>
      <c r="O81" s="243">
        <f>SUM(M81:N81)</f>
        <v>32</v>
      </c>
    </row>
    <row r="82" spans="1:15" ht="23.25" customHeight="1">
      <c r="A82" s="244" t="s">
        <v>150</v>
      </c>
      <c r="B82" s="139" t="s">
        <v>151</v>
      </c>
      <c r="C82" s="245" t="s">
        <v>54</v>
      </c>
      <c r="D82" s="143">
        <v>0</v>
      </c>
      <c r="E82" s="246">
        <v>0</v>
      </c>
      <c r="F82" s="142">
        <f>SUM(D82:E82)</f>
        <v>0</v>
      </c>
      <c r="G82" s="143">
        <v>0</v>
      </c>
      <c r="H82" s="144">
        <v>0</v>
      </c>
      <c r="I82" s="157">
        <f>SUM(G82:H82)</f>
        <v>0</v>
      </c>
      <c r="J82" s="117">
        <v>3</v>
      </c>
      <c r="K82" s="147">
        <v>4</v>
      </c>
      <c r="L82" s="242">
        <f>SUM(J82:K82)</f>
        <v>7</v>
      </c>
      <c r="M82" s="218">
        <f t="shared" si="20"/>
        <v>3</v>
      </c>
      <c r="N82" s="106">
        <f t="shared" si="20"/>
        <v>4</v>
      </c>
      <c r="O82" s="142">
        <f>SUM(M82:N82)</f>
        <v>7</v>
      </c>
    </row>
    <row r="83" spans="1:15" ht="13.5" customHeight="1">
      <c r="A83" s="84" t="s">
        <v>166</v>
      </c>
      <c r="B83" s="84" t="s">
        <v>151</v>
      </c>
      <c r="C83" s="245" t="s">
        <v>54</v>
      </c>
      <c r="D83" s="143">
        <v>0</v>
      </c>
      <c r="E83" s="247">
        <v>0</v>
      </c>
      <c r="F83" s="157">
        <f>SUM(D83:E83)</f>
        <v>0</v>
      </c>
      <c r="G83" s="248">
        <v>0</v>
      </c>
      <c r="H83" s="249">
        <v>0</v>
      </c>
      <c r="I83" s="157">
        <f>SUM(G83:H83)</f>
        <v>0</v>
      </c>
      <c r="J83" s="119">
        <v>0</v>
      </c>
      <c r="K83" s="120">
        <v>0</v>
      </c>
      <c r="L83" s="242">
        <f>SUM(J83:K83)</f>
        <v>0</v>
      </c>
      <c r="M83" s="218">
        <f t="shared" si="20"/>
        <v>0</v>
      </c>
      <c r="N83" s="106">
        <f t="shared" si="20"/>
        <v>0</v>
      </c>
      <c r="O83" s="142">
        <f>SUM(M83:N83)</f>
        <v>0</v>
      </c>
    </row>
    <row r="84" spans="1:15" ht="13.5" customHeight="1">
      <c r="A84" s="138" t="s">
        <v>63</v>
      </c>
      <c r="B84" s="139" t="s">
        <v>58</v>
      </c>
      <c r="C84" s="245" t="s">
        <v>54</v>
      </c>
      <c r="D84" s="250">
        <v>0</v>
      </c>
      <c r="E84" s="141">
        <v>0</v>
      </c>
      <c r="F84" s="142">
        <f>SUM(D84:E84)</f>
        <v>0</v>
      </c>
      <c r="G84" s="143">
        <v>0</v>
      </c>
      <c r="H84" s="144">
        <v>0</v>
      </c>
      <c r="I84" s="142">
        <f>SUM(G84:H84)</f>
        <v>0</v>
      </c>
      <c r="J84" s="143">
        <v>5</v>
      </c>
      <c r="K84" s="144">
        <v>14</v>
      </c>
      <c r="L84" s="105">
        <f>SUM(J84:K84)</f>
        <v>19</v>
      </c>
      <c r="M84" s="218">
        <f t="shared" si="20"/>
        <v>5</v>
      </c>
      <c r="N84" s="106">
        <f t="shared" si="20"/>
        <v>14</v>
      </c>
      <c r="O84" s="142">
        <f>SUM(M84:N84)</f>
        <v>19</v>
      </c>
    </row>
    <row r="85" spans="1:15" ht="13.5" customHeight="1" thickBot="1">
      <c r="A85" s="198" t="s">
        <v>61</v>
      </c>
      <c r="B85" s="199" t="s">
        <v>58</v>
      </c>
      <c r="C85" s="251" t="s">
        <v>54</v>
      </c>
      <c r="D85" s="220">
        <v>0</v>
      </c>
      <c r="E85" s="252">
        <v>0</v>
      </c>
      <c r="F85" s="70">
        <f>SUM(D85:E85)</f>
        <v>0</v>
      </c>
      <c r="G85" s="68">
        <v>0</v>
      </c>
      <c r="H85" s="69">
        <v>0</v>
      </c>
      <c r="I85" s="70">
        <f>SUM(G85:H85)</f>
        <v>0</v>
      </c>
      <c r="J85" s="68">
        <v>5</v>
      </c>
      <c r="K85" s="69">
        <v>4</v>
      </c>
      <c r="L85" s="253">
        <f>SUM(J85:K85)</f>
        <v>9</v>
      </c>
      <c r="M85" s="218">
        <f t="shared" si="20"/>
        <v>5</v>
      </c>
      <c r="N85" s="106">
        <f t="shared" si="20"/>
        <v>4</v>
      </c>
      <c r="O85" s="157">
        <f>SUM(M85:N85)</f>
        <v>9</v>
      </c>
    </row>
    <row r="86" spans="1:15" ht="13.5" customHeight="1" thickBot="1">
      <c r="A86" s="643" t="s">
        <v>29</v>
      </c>
      <c r="B86" s="643"/>
      <c r="C86" s="643"/>
      <c r="D86" s="206">
        <f>SUM(D81:D85)</f>
        <v>14</v>
      </c>
      <c r="E86" s="206">
        <f>SUM(E81:E85)</f>
        <v>25</v>
      </c>
      <c r="F86" s="206">
        <f>SUM(F81:F85)</f>
        <v>39</v>
      </c>
      <c r="G86" s="206">
        <f>SUM(G81:G85)</f>
        <v>9</v>
      </c>
      <c r="H86" s="206">
        <f aca="true" t="shared" si="21" ref="H86:N86">SUM(H81:H85)</f>
        <v>15</v>
      </c>
      <c r="I86" s="206">
        <f t="shared" si="21"/>
        <v>24</v>
      </c>
      <c r="J86" s="206">
        <f t="shared" si="21"/>
        <v>21</v>
      </c>
      <c r="K86" s="206">
        <f t="shared" si="21"/>
        <v>22</v>
      </c>
      <c r="L86" s="206">
        <f>SUM(L81:L85)</f>
        <v>43</v>
      </c>
      <c r="M86" s="206">
        <f t="shared" si="21"/>
        <v>30</v>
      </c>
      <c r="N86" s="206">
        <f t="shared" si="21"/>
        <v>37</v>
      </c>
      <c r="O86" s="206">
        <f>SUM(O81:O85)</f>
        <v>67</v>
      </c>
    </row>
    <row r="87" spans="1:15" ht="12.75" customHeight="1" thickBot="1">
      <c r="A87" s="80"/>
      <c r="B87" s="80"/>
      <c r="C87" s="80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</row>
    <row r="88" spans="1:15" ht="13.5" customHeight="1" thickBot="1">
      <c r="A88" s="501" t="s">
        <v>35</v>
      </c>
      <c r="B88" s="497" t="s">
        <v>38</v>
      </c>
      <c r="C88" s="495" t="s">
        <v>9</v>
      </c>
      <c r="D88" s="128" t="s">
        <v>15</v>
      </c>
      <c r="E88" s="128" t="s">
        <v>16</v>
      </c>
      <c r="F88" s="128" t="s">
        <v>17</v>
      </c>
      <c r="G88" s="128" t="s">
        <v>15</v>
      </c>
      <c r="H88" s="128" t="s">
        <v>16</v>
      </c>
      <c r="I88" s="128" t="s">
        <v>17</v>
      </c>
      <c r="J88" s="128" t="s">
        <v>15</v>
      </c>
      <c r="K88" s="128" t="s">
        <v>16</v>
      </c>
      <c r="L88" s="128" t="s">
        <v>17</v>
      </c>
      <c r="M88" s="127" t="s">
        <v>15</v>
      </c>
      <c r="N88" s="128" t="s">
        <v>16</v>
      </c>
      <c r="O88" s="128" t="s">
        <v>17</v>
      </c>
    </row>
    <row r="89" spans="1:15" ht="12.75" customHeight="1">
      <c r="A89" s="173" t="s">
        <v>64</v>
      </c>
      <c r="B89" s="174" t="s">
        <v>57</v>
      </c>
      <c r="C89" s="227" t="s">
        <v>54</v>
      </c>
      <c r="D89" s="216">
        <v>0</v>
      </c>
      <c r="E89" s="217">
        <v>0</v>
      </c>
      <c r="F89" s="67">
        <f>SUM(D89:E89)</f>
        <v>0</v>
      </c>
      <c r="G89" s="216">
        <v>0</v>
      </c>
      <c r="H89" s="217">
        <v>0</v>
      </c>
      <c r="I89" s="67">
        <f>SUM(G89:H89)</f>
        <v>0</v>
      </c>
      <c r="J89" s="216">
        <v>0</v>
      </c>
      <c r="K89" s="217">
        <v>0</v>
      </c>
      <c r="L89" s="67">
        <f>SUM(J89:K89)</f>
        <v>0</v>
      </c>
      <c r="M89" s="218">
        <f>SUM(G89,J89)</f>
        <v>0</v>
      </c>
      <c r="N89" s="106">
        <f>SUM(H89,K89)</f>
        <v>0</v>
      </c>
      <c r="O89" s="67">
        <f>SUM(M89:N89)</f>
        <v>0</v>
      </c>
    </row>
    <row r="90" spans="1:15" ht="13.5" customHeight="1" thickBot="1">
      <c r="A90" s="173" t="s">
        <v>162</v>
      </c>
      <c r="B90" s="84" t="s">
        <v>151</v>
      </c>
      <c r="C90" s="227" t="s">
        <v>54</v>
      </c>
      <c r="D90" s="68">
        <v>0</v>
      </c>
      <c r="E90" s="69">
        <v>0</v>
      </c>
      <c r="F90" s="67">
        <f>SUM(D90:E90)</f>
        <v>0</v>
      </c>
      <c r="G90" s="68">
        <v>0</v>
      </c>
      <c r="H90" s="69">
        <v>0</v>
      </c>
      <c r="I90" s="70">
        <f>SUM(G90:H90)</f>
        <v>0</v>
      </c>
      <c r="J90" s="68">
        <v>0</v>
      </c>
      <c r="K90" s="69">
        <v>0</v>
      </c>
      <c r="L90" s="70">
        <f>SUM(J90:K90)</f>
        <v>0</v>
      </c>
      <c r="M90" s="218">
        <f>SUM(G90,J90)</f>
        <v>0</v>
      </c>
      <c r="N90" s="106">
        <f>SUM(H90,K90)</f>
        <v>0</v>
      </c>
      <c r="O90" s="67">
        <f>SUM(M90:N90)</f>
        <v>0</v>
      </c>
    </row>
    <row r="91" spans="1:15" ht="13.5" customHeight="1" thickBot="1">
      <c r="A91" s="628" t="s">
        <v>29</v>
      </c>
      <c r="B91" s="636"/>
      <c r="C91" s="637"/>
      <c r="D91" s="206">
        <f>SUM(D89:D90)</f>
        <v>0</v>
      </c>
      <c r="E91" s="206">
        <f aca="true" t="shared" si="22" ref="E91:N91">SUM(E89:E90)</f>
        <v>0</v>
      </c>
      <c r="F91" s="206">
        <f t="shared" si="22"/>
        <v>0</v>
      </c>
      <c r="G91" s="206">
        <f t="shared" si="22"/>
        <v>0</v>
      </c>
      <c r="H91" s="206">
        <f t="shared" si="22"/>
        <v>0</v>
      </c>
      <c r="I91" s="206">
        <f t="shared" si="22"/>
        <v>0</v>
      </c>
      <c r="J91" s="206">
        <f t="shared" si="22"/>
        <v>0</v>
      </c>
      <c r="K91" s="206">
        <f t="shared" si="22"/>
        <v>0</v>
      </c>
      <c r="L91" s="206">
        <f>SUM(L89:L90)</f>
        <v>0</v>
      </c>
      <c r="M91" s="206">
        <f t="shared" si="22"/>
        <v>0</v>
      </c>
      <c r="N91" s="206">
        <f t="shared" si="22"/>
        <v>0</v>
      </c>
      <c r="O91" s="206">
        <f>SUM(O89:O90)</f>
        <v>0</v>
      </c>
    </row>
    <row r="92" spans="1:15" ht="13.5" customHeight="1" thickBot="1">
      <c r="A92" s="629" t="s">
        <v>36</v>
      </c>
      <c r="B92" s="638"/>
      <c r="C92" s="639"/>
      <c r="D92" s="504">
        <f>D77+D86+D91</f>
        <v>14</v>
      </c>
      <c r="E92" s="504">
        <f aca="true" t="shared" si="23" ref="E92:O92">E77+E86+E91</f>
        <v>25</v>
      </c>
      <c r="F92" s="504">
        <f t="shared" si="23"/>
        <v>39</v>
      </c>
      <c r="G92" s="504">
        <f t="shared" si="23"/>
        <v>9</v>
      </c>
      <c r="H92" s="504">
        <f t="shared" si="23"/>
        <v>15</v>
      </c>
      <c r="I92" s="504">
        <f t="shared" si="23"/>
        <v>24</v>
      </c>
      <c r="J92" s="504">
        <f t="shared" si="23"/>
        <v>21</v>
      </c>
      <c r="K92" s="504">
        <f t="shared" si="23"/>
        <v>22</v>
      </c>
      <c r="L92" s="504">
        <f t="shared" si="23"/>
        <v>43</v>
      </c>
      <c r="M92" s="504">
        <f t="shared" si="23"/>
        <v>30</v>
      </c>
      <c r="N92" s="504">
        <f t="shared" si="23"/>
        <v>37</v>
      </c>
      <c r="O92" s="504">
        <f t="shared" si="23"/>
        <v>67</v>
      </c>
    </row>
    <row r="93" spans="1:15" ht="13.5" customHeight="1" thickBot="1">
      <c r="A93" s="80"/>
      <c r="B93" s="80"/>
      <c r="C93" s="80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</row>
    <row r="94" spans="1:15" ht="13.5" customHeight="1" thickBot="1">
      <c r="A94" s="634" t="s">
        <v>67</v>
      </c>
      <c r="B94" s="634"/>
      <c r="C94" s="634"/>
      <c r="D94" s="634"/>
      <c r="E94" s="634"/>
      <c r="F94" s="634"/>
      <c r="G94" s="586" t="s">
        <v>6</v>
      </c>
      <c r="H94" s="586"/>
      <c r="I94" s="586"/>
      <c r="J94" s="586"/>
      <c r="K94" s="586"/>
      <c r="L94" s="586"/>
      <c r="M94" s="586"/>
      <c r="N94" s="586"/>
      <c r="O94" s="586"/>
    </row>
    <row r="95" spans="1:15" ht="13.5" customHeight="1" thickBot="1">
      <c r="A95" s="495" t="s">
        <v>7</v>
      </c>
      <c r="B95" s="496" t="s">
        <v>38</v>
      </c>
      <c r="C95" s="498" t="s">
        <v>9</v>
      </c>
      <c r="D95" s="589" t="s">
        <v>10</v>
      </c>
      <c r="E95" s="589"/>
      <c r="F95" s="589"/>
      <c r="G95" s="589" t="s">
        <v>11</v>
      </c>
      <c r="H95" s="589"/>
      <c r="I95" s="589"/>
      <c r="J95" s="589" t="s">
        <v>12</v>
      </c>
      <c r="K95" s="589"/>
      <c r="L95" s="589"/>
      <c r="M95" s="589" t="s">
        <v>13</v>
      </c>
      <c r="N95" s="589"/>
      <c r="O95" s="589"/>
    </row>
    <row r="96" spans="1:15" ht="12.75" customHeight="1" thickBot="1">
      <c r="A96" s="495" t="s">
        <v>30</v>
      </c>
      <c r="B96" s="497" t="s">
        <v>38</v>
      </c>
      <c r="C96" s="495" t="s">
        <v>9</v>
      </c>
      <c r="D96" s="128" t="s">
        <v>15</v>
      </c>
      <c r="E96" s="128" t="s">
        <v>16</v>
      </c>
      <c r="F96" s="128" t="s">
        <v>17</v>
      </c>
      <c r="G96" s="128" t="s">
        <v>15</v>
      </c>
      <c r="H96" s="128" t="s">
        <v>16</v>
      </c>
      <c r="I96" s="128" t="s">
        <v>17</v>
      </c>
      <c r="J96" s="128" t="s">
        <v>15</v>
      </c>
      <c r="K96" s="128" t="s">
        <v>16</v>
      </c>
      <c r="L96" s="128" t="s">
        <v>17</v>
      </c>
      <c r="M96" s="127" t="s">
        <v>15</v>
      </c>
      <c r="N96" s="128" t="s">
        <v>16</v>
      </c>
      <c r="O96" s="128" t="s">
        <v>17</v>
      </c>
    </row>
    <row r="97" spans="1:15" ht="12.75" customHeight="1">
      <c r="A97" s="173" t="s">
        <v>198</v>
      </c>
      <c r="B97" s="149" t="s">
        <v>70</v>
      </c>
      <c r="C97" s="227" t="s">
        <v>69</v>
      </c>
      <c r="D97" s="216">
        <v>0</v>
      </c>
      <c r="E97" s="217">
        <v>0</v>
      </c>
      <c r="F97" s="67">
        <f>SUM(D97:E97)</f>
        <v>0</v>
      </c>
      <c r="G97" s="216">
        <v>0</v>
      </c>
      <c r="H97" s="217">
        <v>0</v>
      </c>
      <c r="I97" s="67">
        <f>SUM(G97:H97)</f>
        <v>0</v>
      </c>
      <c r="J97" s="216">
        <v>3</v>
      </c>
      <c r="K97" s="217">
        <v>1</v>
      </c>
      <c r="L97" s="67">
        <f>SUM(J97:K97)</f>
        <v>4</v>
      </c>
      <c r="M97" s="257">
        <f>SUM(G97,J97)</f>
        <v>3</v>
      </c>
      <c r="N97" s="217">
        <f>SUM(H97,K97)</f>
        <v>1</v>
      </c>
      <c r="O97" s="67">
        <f aca="true" t="shared" si="24" ref="O97:O105">SUM(M97:N97)</f>
        <v>4</v>
      </c>
    </row>
    <row r="98" spans="1:15" ht="12.75" customHeight="1">
      <c r="A98" s="173" t="s">
        <v>189</v>
      </c>
      <c r="B98" s="149" t="s">
        <v>70</v>
      </c>
      <c r="C98" s="227" t="s">
        <v>69</v>
      </c>
      <c r="D98" s="216">
        <v>0</v>
      </c>
      <c r="E98" s="217">
        <v>0</v>
      </c>
      <c r="F98" s="67">
        <f>SUM(D98:E98)</f>
        <v>0</v>
      </c>
      <c r="G98" s="216">
        <v>0</v>
      </c>
      <c r="H98" s="217">
        <v>0</v>
      </c>
      <c r="I98" s="67">
        <f>SUM(G98:H98)</f>
        <v>0</v>
      </c>
      <c r="J98" s="216">
        <v>4</v>
      </c>
      <c r="K98" s="217">
        <v>5</v>
      </c>
      <c r="L98" s="67">
        <f>SUM(J98:K98)</f>
        <v>9</v>
      </c>
      <c r="M98" s="257">
        <f aca="true" t="shared" si="25" ref="M98:N106">SUM(G98,J98)</f>
        <v>4</v>
      </c>
      <c r="N98" s="217">
        <f t="shared" si="25"/>
        <v>5</v>
      </c>
      <c r="O98" s="67">
        <f t="shared" si="24"/>
        <v>9</v>
      </c>
    </row>
    <row r="99" spans="1:15" ht="12.75" customHeight="1">
      <c r="A99" s="138" t="s">
        <v>192</v>
      </c>
      <c r="B99" s="149" t="s">
        <v>70</v>
      </c>
      <c r="C99" s="228" t="s">
        <v>69</v>
      </c>
      <c r="D99" s="140">
        <v>0</v>
      </c>
      <c r="E99" s="141">
        <v>0</v>
      </c>
      <c r="F99" s="67">
        <f aca="true" t="shared" si="26" ref="F99:F106">SUM(D99:E99)</f>
        <v>0</v>
      </c>
      <c r="G99" s="143">
        <v>0</v>
      </c>
      <c r="H99" s="144">
        <v>0</v>
      </c>
      <c r="I99" s="67">
        <f aca="true" t="shared" si="27" ref="I99:I106">SUM(G99:H99)</f>
        <v>0</v>
      </c>
      <c r="J99" s="143">
        <v>0</v>
      </c>
      <c r="K99" s="144">
        <v>0</v>
      </c>
      <c r="L99" s="67">
        <f aca="true" t="shared" si="28" ref="L99:L106">SUM(J99:K99)</f>
        <v>0</v>
      </c>
      <c r="M99" s="257">
        <f t="shared" si="25"/>
        <v>0</v>
      </c>
      <c r="N99" s="217">
        <f t="shared" si="25"/>
        <v>0</v>
      </c>
      <c r="O99" s="67">
        <f t="shared" si="24"/>
        <v>0</v>
      </c>
    </row>
    <row r="100" spans="1:15" ht="12.75" customHeight="1">
      <c r="A100" s="74" t="s">
        <v>199</v>
      </c>
      <c r="B100" s="149" t="s">
        <v>70</v>
      </c>
      <c r="C100" s="76" t="s">
        <v>69</v>
      </c>
      <c r="D100" s="258">
        <v>0</v>
      </c>
      <c r="E100" s="259">
        <v>0</v>
      </c>
      <c r="F100" s="67">
        <f t="shared" si="26"/>
        <v>0</v>
      </c>
      <c r="G100" s="248">
        <v>0</v>
      </c>
      <c r="H100" s="249">
        <v>0</v>
      </c>
      <c r="I100" s="67">
        <f t="shared" si="27"/>
        <v>0</v>
      </c>
      <c r="J100" s="248">
        <v>0</v>
      </c>
      <c r="K100" s="249">
        <v>0</v>
      </c>
      <c r="L100" s="67">
        <f t="shared" si="28"/>
        <v>0</v>
      </c>
      <c r="M100" s="257">
        <f t="shared" si="25"/>
        <v>0</v>
      </c>
      <c r="N100" s="217">
        <f t="shared" si="25"/>
        <v>0</v>
      </c>
      <c r="O100" s="67">
        <f t="shared" si="24"/>
        <v>0</v>
      </c>
    </row>
    <row r="101" spans="1:15" ht="12.75" customHeight="1">
      <c r="A101" s="260" t="s">
        <v>212</v>
      </c>
      <c r="B101" s="261" t="s">
        <v>235</v>
      </c>
      <c r="C101" s="262" t="s">
        <v>69</v>
      </c>
      <c r="D101" s="258">
        <v>0</v>
      </c>
      <c r="E101" s="259">
        <v>0</v>
      </c>
      <c r="F101" s="67">
        <f>SUM(D101:E101)</f>
        <v>0</v>
      </c>
      <c r="G101" s="263">
        <v>0</v>
      </c>
      <c r="H101" s="264">
        <v>0</v>
      </c>
      <c r="I101" s="67">
        <f>SUM(G101:H101)</f>
        <v>0</v>
      </c>
      <c r="J101" s="263">
        <v>0</v>
      </c>
      <c r="K101" s="264">
        <v>0</v>
      </c>
      <c r="L101" s="67">
        <f>SUM(J101:K101)</f>
        <v>0</v>
      </c>
      <c r="M101" s="257">
        <f>SUM(G101,J101)</f>
        <v>0</v>
      </c>
      <c r="N101" s="217">
        <f t="shared" si="25"/>
        <v>0</v>
      </c>
      <c r="O101" s="67">
        <f>SUM(M101:N101)</f>
        <v>0</v>
      </c>
    </row>
    <row r="102" spans="1:15" ht="12.75" customHeight="1">
      <c r="A102" s="138" t="s">
        <v>190</v>
      </c>
      <c r="B102" s="149" t="s">
        <v>204</v>
      </c>
      <c r="C102" s="228" t="s">
        <v>69</v>
      </c>
      <c r="D102" s="258">
        <v>0</v>
      </c>
      <c r="E102" s="259">
        <v>0</v>
      </c>
      <c r="F102" s="67">
        <f>SUM(D102:E102)</f>
        <v>0</v>
      </c>
      <c r="G102" s="143">
        <v>6</v>
      </c>
      <c r="H102" s="144">
        <v>8</v>
      </c>
      <c r="I102" s="67">
        <f t="shared" si="27"/>
        <v>14</v>
      </c>
      <c r="J102" s="143">
        <v>0</v>
      </c>
      <c r="K102" s="144">
        <v>0</v>
      </c>
      <c r="L102" s="67">
        <f t="shared" si="28"/>
        <v>0</v>
      </c>
      <c r="M102" s="257">
        <f t="shared" si="25"/>
        <v>6</v>
      </c>
      <c r="N102" s="217">
        <f t="shared" si="25"/>
        <v>8</v>
      </c>
      <c r="O102" s="67">
        <f t="shared" si="24"/>
        <v>14</v>
      </c>
    </row>
    <row r="103" spans="1:15" ht="12.75" customHeight="1">
      <c r="A103" s="138" t="s">
        <v>147</v>
      </c>
      <c r="B103" s="149" t="s">
        <v>204</v>
      </c>
      <c r="C103" s="228" t="s">
        <v>69</v>
      </c>
      <c r="D103" s="258">
        <v>8</v>
      </c>
      <c r="E103" s="259">
        <v>6</v>
      </c>
      <c r="F103" s="67">
        <f>SUM(D103:E103)</f>
        <v>14</v>
      </c>
      <c r="G103" s="374">
        <v>4</v>
      </c>
      <c r="H103" s="375">
        <v>3</v>
      </c>
      <c r="I103" s="67">
        <f t="shared" si="27"/>
        <v>7</v>
      </c>
      <c r="J103" s="374">
        <v>3</v>
      </c>
      <c r="K103" s="375">
        <v>11</v>
      </c>
      <c r="L103" s="67">
        <f t="shared" si="28"/>
        <v>14</v>
      </c>
      <c r="M103" s="257">
        <f t="shared" si="25"/>
        <v>7</v>
      </c>
      <c r="N103" s="217">
        <f t="shared" si="25"/>
        <v>14</v>
      </c>
      <c r="O103" s="67">
        <f t="shared" si="24"/>
        <v>21</v>
      </c>
    </row>
    <row r="104" spans="1:15" ht="12.75" customHeight="1">
      <c r="A104" s="138" t="s">
        <v>213</v>
      </c>
      <c r="B104" s="149" t="s">
        <v>204</v>
      </c>
      <c r="C104" s="228" t="s">
        <v>69</v>
      </c>
      <c r="D104" s="258">
        <v>0</v>
      </c>
      <c r="E104" s="259">
        <v>0</v>
      </c>
      <c r="F104" s="67">
        <f>SUM(D104:E104)</f>
        <v>0</v>
      </c>
      <c r="G104" s="143">
        <v>0</v>
      </c>
      <c r="H104" s="144">
        <v>0</v>
      </c>
      <c r="I104" s="67">
        <f>SUM(G104:H104)</f>
        <v>0</v>
      </c>
      <c r="J104" s="143">
        <v>0</v>
      </c>
      <c r="K104" s="144">
        <v>0</v>
      </c>
      <c r="L104" s="67">
        <f>SUM(J104:K104)</f>
        <v>0</v>
      </c>
      <c r="M104" s="257">
        <f>SUM(G104,J104)</f>
        <v>0</v>
      </c>
      <c r="N104" s="217">
        <f t="shared" si="25"/>
        <v>0</v>
      </c>
      <c r="O104" s="67">
        <f>SUM(M104:N104)</f>
        <v>0</v>
      </c>
    </row>
    <row r="105" spans="1:15" ht="12.75" customHeight="1">
      <c r="A105" s="260" t="s">
        <v>241</v>
      </c>
      <c r="B105" s="261" t="s">
        <v>76</v>
      </c>
      <c r="C105" s="262" t="s">
        <v>69</v>
      </c>
      <c r="D105" s="140">
        <v>0</v>
      </c>
      <c r="E105" s="141">
        <v>0</v>
      </c>
      <c r="F105" s="67">
        <f t="shared" si="26"/>
        <v>0</v>
      </c>
      <c r="G105" s="263">
        <v>0</v>
      </c>
      <c r="H105" s="264">
        <v>0</v>
      </c>
      <c r="I105" s="67">
        <f t="shared" si="27"/>
        <v>0</v>
      </c>
      <c r="J105" s="263">
        <v>8</v>
      </c>
      <c r="K105" s="264">
        <v>6</v>
      </c>
      <c r="L105" s="67">
        <f t="shared" si="28"/>
        <v>14</v>
      </c>
      <c r="M105" s="257">
        <f>SUM(G105,J105)</f>
        <v>8</v>
      </c>
      <c r="N105" s="217">
        <f t="shared" si="25"/>
        <v>6</v>
      </c>
      <c r="O105" s="67">
        <f t="shared" si="24"/>
        <v>14</v>
      </c>
    </row>
    <row r="106" spans="1:15" ht="13.5" customHeight="1" thickBot="1">
      <c r="A106" s="265" t="s">
        <v>79</v>
      </c>
      <c r="B106" s="266" t="s">
        <v>156</v>
      </c>
      <c r="C106" s="267" t="s">
        <v>69</v>
      </c>
      <c r="D106" s="268">
        <v>0</v>
      </c>
      <c r="E106" s="269">
        <v>0</v>
      </c>
      <c r="F106" s="70">
        <f t="shared" si="26"/>
        <v>0</v>
      </c>
      <c r="G106" s="268">
        <v>0</v>
      </c>
      <c r="H106" s="269">
        <v>0</v>
      </c>
      <c r="I106" s="70">
        <f t="shared" si="27"/>
        <v>0</v>
      </c>
      <c r="J106" s="268">
        <v>0</v>
      </c>
      <c r="K106" s="269">
        <v>0</v>
      </c>
      <c r="L106" s="70">
        <f t="shared" si="28"/>
        <v>0</v>
      </c>
      <c r="M106" s="257">
        <f t="shared" si="25"/>
        <v>0</v>
      </c>
      <c r="N106" s="217">
        <f t="shared" si="25"/>
        <v>0</v>
      </c>
      <c r="O106" s="67">
        <f>SUM(M106:N106)</f>
        <v>0</v>
      </c>
    </row>
    <row r="107" spans="1:15" ht="13.5" customHeight="1" thickBot="1">
      <c r="A107" s="635" t="s">
        <v>29</v>
      </c>
      <c r="B107" s="635"/>
      <c r="C107" s="635"/>
      <c r="D107" s="206">
        <f aca="true" t="shared" si="29" ref="D107:O107">SUM(D97:D106)</f>
        <v>8</v>
      </c>
      <c r="E107" s="206">
        <f t="shared" si="29"/>
        <v>6</v>
      </c>
      <c r="F107" s="206">
        <f>SUM(F97:F106)</f>
        <v>14</v>
      </c>
      <c r="G107" s="206">
        <f t="shared" si="29"/>
        <v>10</v>
      </c>
      <c r="H107" s="206">
        <f t="shared" si="29"/>
        <v>11</v>
      </c>
      <c r="I107" s="206">
        <f t="shared" si="29"/>
        <v>21</v>
      </c>
      <c r="J107" s="206">
        <f t="shared" si="29"/>
        <v>18</v>
      </c>
      <c r="K107" s="206">
        <f t="shared" si="29"/>
        <v>23</v>
      </c>
      <c r="L107" s="206">
        <f t="shared" si="29"/>
        <v>41</v>
      </c>
      <c r="M107" s="206">
        <f t="shared" si="29"/>
        <v>28</v>
      </c>
      <c r="N107" s="206">
        <f t="shared" si="29"/>
        <v>34</v>
      </c>
      <c r="O107" s="206">
        <f t="shared" si="29"/>
        <v>62</v>
      </c>
    </row>
    <row r="108" spans="1:15" ht="12.75" customHeight="1">
      <c r="A108" s="270"/>
      <c r="B108" s="270"/>
      <c r="C108" s="270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</row>
    <row r="109" spans="1:15" ht="12.75" customHeight="1">
      <c r="A109" s="123"/>
      <c r="B109" s="123"/>
      <c r="C109" s="123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</row>
    <row r="110" spans="1:15" ht="12.75" customHeight="1">
      <c r="A110" s="123"/>
      <c r="B110" s="123"/>
      <c r="C110" s="123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</row>
    <row r="111" spans="1:15" ht="12.75" customHeight="1">
      <c r="A111" s="123"/>
      <c r="B111" s="123"/>
      <c r="C111" s="123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</row>
    <row r="112" spans="1:15" ht="12.75" customHeight="1" thickBot="1">
      <c r="A112" s="506"/>
      <c r="B112" s="506"/>
      <c r="C112" s="506"/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</row>
    <row r="113" spans="1:15" ht="12.75" customHeight="1" thickBot="1">
      <c r="A113" s="495" t="s">
        <v>35</v>
      </c>
      <c r="B113" s="497" t="s">
        <v>38</v>
      </c>
      <c r="C113" s="495" t="s">
        <v>9</v>
      </c>
      <c r="D113" s="128" t="s">
        <v>15</v>
      </c>
      <c r="E113" s="128" t="s">
        <v>16</v>
      </c>
      <c r="F113" s="128" t="s">
        <v>17</v>
      </c>
      <c r="G113" s="128" t="s">
        <v>15</v>
      </c>
      <c r="H113" s="128" t="s">
        <v>16</v>
      </c>
      <c r="I113" s="128" t="s">
        <v>17</v>
      </c>
      <c r="J113" s="128" t="s">
        <v>15</v>
      </c>
      <c r="K113" s="128" t="s">
        <v>16</v>
      </c>
      <c r="L113" s="128" t="s">
        <v>17</v>
      </c>
      <c r="M113" s="127" t="s">
        <v>15</v>
      </c>
      <c r="N113" s="128" t="s">
        <v>16</v>
      </c>
      <c r="O113" s="128" t="s">
        <v>17</v>
      </c>
    </row>
    <row r="114" spans="1:15" s="26" customFormat="1" ht="12.75" customHeight="1">
      <c r="A114" s="129" t="s">
        <v>31</v>
      </c>
      <c r="B114" s="130" t="s">
        <v>204</v>
      </c>
      <c r="C114" s="226" t="s">
        <v>69</v>
      </c>
      <c r="D114" s="132">
        <v>0</v>
      </c>
      <c r="E114" s="208">
        <v>0</v>
      </c>
      <c r="F114" s="137">
        <f>SUM(D114:E114)</f>
        <v>0</v>
      </c>
      <c r="G114" s="132">
        <v>0</v>
      </c>
      <c r="H114" s="208">
        <v>0</v>
      </c>
      <c r="I114" s="137">
        <f>SUM(G114:H114)</f>
        <v>0</v>
      </c>
      <c r="J114" s="132">
        <v>0</v>
      </c>
      <c r="K114" s="208">
        <v>0</v>
      </c>
      <c r="L114" s="137">
        <f>SUM(J114:K114)</f>
        <v>0</v>
      </c>
      <c r="M114" s="273">
        <f>SUM(G114,J114)</f>
        <v>0</v>
      </c>
      <c r="N114" s="208">
        <f>SUM(H114,K114)</f>
        <v>0</v>
      </c>
      <c r="O114" s="137">
        <f>SUM(M114:N114)</f>
        <v>0</v>
      </c>
    </row>
    <row r="115" spans="1:15" ht="13.5" customHeight="1" thickBot="1">
      <c r="A115" s="173" t="s">
        <v>80</v>
      </c>
      <c r="B115" s="174" t="s">
        <v>73</v>
      </c>
      <c r="C115" s="227" t="s">
        <v>81</v>
      </c>
      <c r="D115" s="216">
        <v>0</v>
      </c>
      <c r="E115" s="217">
        <v>0</v>
      </c>
      <c r="F115" s="157">
        <f>SUM(D115:E115)</f>
        <v>0</v>
      </c>
      <c r="G115" s="248">
        <v>0</v>
      </c>
      <c r="H115" s="249">
        <v>0</v>
      </c>
      <c r="I115" s="157">
        <f>SUM(G115:H115)</f>
        <v>0</v>
      </c>
      <c r="J115" s="248">
        <v>0</v>
      </c>
      <c r="K115" s="249">
        <v>0</v>
      </c>
      <c r="L115" s="157">
        <f>SUM(J115:K115)</f>
        <v>0</v>
      </c>
      <c r="M115" s="274">
        <f>SUM(G115,J115)</f>
        <v>0</v>
      </c>
      <c r="N115" s="249">
        <f>SUM(H115,K115)</f>
        <v>0</v>
      </c>
      <c r="O115" s="157">
        <f>SUM(M115:N115)</f>
        <v>0</v>
      </c>
    </row>
    <row r="116" spans="1:15" ht="13.5" customHeight="1" thickBot="1">
      <c r="A116" s="605" t="s">
        <v>29</v>
      </c>
      <c r="B116" s="605"/>
      <c r="C116" s="605"/>
      <c r="D116" s="169">
        <f>SUM(D114:D115)</f>
        <v>0</v>
      </c>
      <c r="E116" s="169">
        <f aca="true" t="shared" si="30" ref="E116:O116">SUM(E114:E115)</f>
        <v>0</v>
      </c>
      <c r="F116" s="169">
        <f>SUM(F114:F115)</f>
        <v>0</v>
      </c>
      <c r="G116" s="169">
        <f t="shared" si="30"/>
        <v>0</v>
      </c>
      <c r="H116" s="169">
        <f t="shared" si="30"/>
        <v>0</v>
      </c>
      <c r="I116" s="169">
        <f t="shared" si="30"/>
        <v>0</v>
      </c>
      <c r="J116" s="169">
        <f t="shared" si="30"/>
        <v>0</v>
      </c>
      <c r="K116" s="169">
        <f t="shared" si="30"/>
        <v>0</v>
      </c>
      <c r="L116" s="169">
        <f t="shared" si="30"/>
        <v>0</v>
      </c>
      <c r="M116" s="169">
        <f t="shared" si="30"/>
        <v>0</v>
      </c>
      <c r="N116" s="169">
        <f t="shared" si="30"/>
        <v>0</v>
      </c>
      <c r="O116" s="169">
        <f t="shared" si="30"/>
        <v>0</v>
      </c>
    </row>
    <row r="117" spans="1:15" ht="13.5" customHeight="1" thickBot="1">
      <c r="A117" s="585" t="s">
        <v>36</v>
      </c>
      <c r="B117" s="585"/>
      <c r="C117" s="585"/>
      <c r="D117" s="504">
        <f>D107+D116</f>
        <v>8</v>
      </c>
      <c r="E117" s="504">
        <f aca="true" t="shared" si="31" ref="E117:O117">E107+E116</f>
        <v>6</v>
      </c>
      <c r="F117" s="504">
        <f t="shared" si="31"/>
        <v>14</v>
      </c>
      <c r="G117" s="504">
        <f t="shared" si="31"/>
        <v>10</v>
      </c>
      <c r="H117" s="504">
        <f t="shared" si="31"/>
        <v>11</v>
      </c>
      <c r="I117" s="504">
        <f t="shared" si="31"/>
        <v>21</v>
      </c>
      <c r="J117" s="504">
        <f t="shared" si="31"/>
        <v>18</v>
      </c>
      <c r="K117" s="504">
        <f t="shared" si="31"/>
        <v>23</v>
      </c>
      <c r="L117" s="504">
        <f t="shared" si="31"/>
        <v>41</v>
      </c>
      <c r="M117" s="504">
        <f t="shared" si="31"/>
        <v>28</v>
      </c>
      <c r="N117" s="504">
        <f t="shared" si="31"/>
        <v>34</v>
      </c>
      <c r="O117" s="504">
        <f t="shared" si="31"/>
        <v>62</v>
      </c>
    </row>
    <row r="118" spans="1:15" ht="13.5" customHeight="1" thickBot="1">
      <c r="A118" s="80"/>
      <c r="B118" s="80"/>
      <c r="C118" s="80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</row>
    <row r="119" spans="1:15" ht="13.5" customHeight="1" thickBot="1">
      <c r="A119" s="634" t="s">
        <v>82</v>
      </c>
      <c r="B119" s="634"/>
      <c r="C119" s="634"/>
      <c r="D119" s="634"/>
      <c r="E119" s="634"/>
      <c r="F119" s="634"/>
      <c r="G119" s="586" t="s">
        <v>6</v>
      </c>
      <c r="H119" s="586"/>
      <c r="I119" s="586"/>
      <c r="J119" s="586"/>
      <c r="K119" s="586"/>
      <c r="L119" s="586"/>
      <c r="M119" s="586"/>
      <c r="N119" s="586"/>
      <c r="O119" s="586"/>
    </row>
    <row r="120" spans="1:15" ht="13.5" customHeight="1" thickBot="1">
      <c r="A120" s="495" t="s">
        <v>7</v>
      </c>
      <c r="B120" s="496" t="s">
        <v>38</v>
      </c>
      <c r="C120" s="498" t="s">
        <v>9</v>
      </c>
      <c r="D120" s="589" t="s">
        <v>10</v>
      </c>
      <c r="E120" s="589"/>
      <c r="F120" s="589"/>
      <c r="G120" s="589" t="s">
        <v>11</v>
      </c>
      <c r="H120" s="589"/>
      <c r="I120" s="589"/>
      <c r="J120" s="589" t="s">
        <v>12</v>
      </c>
      <c r="K120" s="589"/>
      <c r="L120" s="589"/>
      <c r="M120" s="589" t="s">
        <v>13</v>
      </c>
      <c r="N120" s="589"/>
      <c r="O120" s="589"/>
    </row>
    <row r="121" spans="1:15" ht="13.5" customHeight="1" thickBot="1">
      <c r="A121" s="495" t="s">
        <v>30</v>
      </c>
      <c r="B121" s="497" t="s">
        <v>38</v>
      </c>
      <c r="C121" s="502" t="s">
        <v>9</v>
      </c>
      <c r="D121" s="411" t="s">
        <v>15</v>
      </c>
      <c r="E121" s="409" t="s">
        <v>16</v>
      </c>
      <c r="F121" s="409" t="s">
        <v>17</v>
      </c>
      <c r="G121" s="409" t="s">
        <v>15</v>
      </c>
      <c r="H121" s="409" t="s">
        <v>16</v>
      </c>
      <c r="I121" s="409" t="s">
        <v>17</v>
      </c>
      <c r="J121" s="409" t="s">
        <v>15</v>
      </c>
      <c r="K121" s="409" t="s">
        <v>16</v>
      </c>
      <c r="L121" s="409" t="s">
        <v>17</v>
      </c>
      <c r="M121" s="409" t="s">
        <v>15</v>
      </c>
      <c r="N121" s="409" t="s">
        <v>16</v>
      </c>
      <c r="O121" s="410" t="s">
        <v>17</v>
      </c>
    </row>
    <row r="122" spans="1:15" ht="13.5" customHeight="1" thickBot="1">
      <c r="A122" s="92" t="s">
        <v>246</v>
      </c>
      <c r="B122" s="199" t="s">
        <v>84</v>
      </c>
      <c r="C122" s="347" t="s">
        <v>86</v>
      </c>
      <c r="D122" s="77">
        <v>0</v>
      </c>
      <c r="E122" s="156">
        <v>0</v>
      </c>
      <c r="F122" s="156">
        <f>SUM(D122:E122)</f>
        <v>0</v>
      </c>
      <c r="G122" s="156">
        <v>0</v>
      </c>
      <c r="H122" s="156">
        <v>0</v>
      </c>
      <c r="I122" s="156">
        <f>SUM(G122:H122)</f>
        <v>0</v>
      </c>
      <c r="J122" s="156">
        <v>8</v>
      </c>
      <c r="K122" s="156">
        <v>10</v>
      </c>
      <c r="L122" s="156">
        <f>SUM(J122:K122)</f>
        <v>18</v>
      </c>
      <c r="M122" s="156">
        <f>SUM(G122,J122)</f>
        <v>8</v>
      </c>
      <c r="N122" s="156">
        <f>SUM(H122,K122)</f>
        <v>10</v>
      </c>
      <c r="O122" s="79">
        <f>SUM(M122:N122)</f>
        <v>18</v>
      </c>
    </row>
    <row r="123" spans="1:15" ht="13.5" customHeight="1" thickBot="1">
      <c r="A123" s="641" t="s">
        <v>29</v>
      </c>
      <c r="B123" s="642"/>
      <c r="C123" s="642"/>
      <c r="D123" s="213">
        <f>D122</f>
        <v>0</v>
      </c>
      <c r="E123" s="213">
        <f aca="true" t="shared" si="32" ref="E123:N123">E122</f>
        <v>0</v>
      </c>
      <c r="F123" s="213">
        <f>F122</f>
        <v>0</v>
      </c>
      <c r="G123" s="213">
        <f t="shared" si="32"/>
        <v>0</v>
      </c>
      <c r="H123" s="213">
        <f t="shared" si="32"/>
        <v>0</v>
      </c>
      <c r="I123" s="213">
        <f>I122</f>
        <v>0</v>
      </c>
      <c r="J123" s="213">
        <f t="shared" si="32"/>
        <v>8</v>
      </c>
      <c r="K123" s="213">
        <f t="shared" si="32"/>
        <v>10</v>
      </c>
      <c r="L123" s="213">
        <f>L122</f>
        <v>18</v>
      </c>
      <c r="M123" s="213">
        <f t="shared" si="32"/>
        <v>8</v>
      </c>
      <c r="N123" s="213">
        <f t="shared" si="32"/>
        <v>10</v>
      </c>
      <c r="O123" s="213">
        <f>O122</f>
        <v>18</v>
      </c>
    </row>
    <row r="124" spans="1:15" ht="13.5" customHeight="1" thickBot="1">
      <c r="A124" s="158"/>
      <c r="B124" s="158"/>
      <c r="C124" s="158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</row>
    <row r="125" spans="1:15" ht="13.5" customHeight="1" thickBot="1">
      <c r="A125" s="495" t="s">
        <v>35</v>
      </c>
      <c r="B125" s="497" t="s">
        <v>38</v>
      </c>
      <c r="C125" s="495" t="s">
        <v>9</v>
      </c>
      <c r="D125" s="128" t="s">
        <v>15</v>
      </c>
      <c r="E125" s="128" t="s">
        <v>16</v>
      </c>
      <c r="F125" s="128" t="s">
        <v>17</v>
      </c>
      <c r="G125" s="128" t="s">
        <v>15</v>
      </c>
      <c r="H125" s="128" t="s">
        <v>16</v>
      </c>
      <c r="I125" s="128" t="s">
        <v>17</v>
      </c>
      <c r="J125" s="128" t="s">
        <v>15</v>
      </c>
      <c r="K125" s="128" t="s">
        <v>16</v>
      </c>
      <c r="L125" s="128" t="s">
        <v>17</v>
      </c>
      <c r="M125" s="127" t="s">
        <v>15</v>
      </c>
      <c r="N125" s="128" t="s">
        <v>16</v>
      </c>
      <c r="O125" s="128" t="s">
        <v>17</v>
      </c>
    </row>
    <row r="126" spans="1:15" ht="13.5" customHeight="1" thickBot="1">
      <c r="A126" s="282" t="s">
        <v>230</v>
      </c>
      <c r="B126" s="199" t="s">
        <v>84</v>
      </c>
      <c r="C126" s="281" t="s">
        <v>86</v>
      </c>
      <c r="D126" s="283">
        <v>0</v>
      </c>
      <c r="E126" s="284">
        <v>0</v>
      </c>
      <c r="F126" s="285">
        <f>SUM(D126:E126)</f>
        <v>0</v>
      </c>
      <c r="G126" s="165">
        <v>0</v>
      </c>
      <c r="H126" s="163">
        <v>0</v>
      </c>
      <c r="I126" s="164">
        <f>SUM(G126:H126)</f>
        <v>0</v>
      </c>
      <c r="J126" s="165">
        <v>4</v>
      </c>
      <c r="K126" s="284">
        <v>1</v>
      </c>
      <c r="L126" s="164">
        <f>SUM(J126:K126)</f>
        <v>5</v>
      </c>
      <c r="M126" s="165">
        <f>SUM(G126,J126)</f>
        <v>4</v>
      </c>
      <c r="N126" s="284">
        <f>SUM(H126,K126)</f>
        <v>1</v>
      </c>
      <c r="O126" s="164">
        <f>SUM(M126:N126)</f>
        <v>5</v>
      </c>
    </row>
    <row r="127" spans="1:15" ht="13.5" customHeight="1" thickBot="1">
      <c r="A127" s="282" t="s">
        <v>162</v>
      </c>
      <c r="B127" s="199" t="s">
        <v>84</v>
      </c>
      <c r="C127" s="281" t="s">
        <v>86</v>
      </c>
      <c r="D127" s="175">
        <v>8</v>
      </c>
      <c r="E127" s="176">
        <v>0</v>
      </c>
      <c r="F127" s="177">
        <f>SUM(D127:E127)</f>
        <v>8</v>
      </c>
      <c r="G127" s="286">
        <v>4</v>
      </c>
      <c r="H127" s="287">
        <v>1</v>
      </c>
      <c r="I127" s="288">
        <f>SUM(G127:H127)</f>
        <v>5</v>
      </c>
      <c r="J127" s="286">
        <v>0</v>
      </c>
      <c r="K127" s="176">
        <v>2</v>
      </c>
      <c r="L127" s="288">
        <f>SUM(J127:K127)</f>
        <v>2</v>
      </c>
      <c r="M127" s="289">
        <f>SUM(G127,J127)</f>
        <v>4</v>
      </c>
      <c r="N127" s="176">
        <f>SUM(H127,K127)</f>
        <v>3</v>
      </c>
      <c r="O127" s="288">
        <f>SUM(M127:N127)</f>
        <v>7</v>
      </c>
    </row>
    <row r="128" spans="1:15" ht="13.5" customHeight="1" thickBot="1">
      <c r="A128" s="660" t="s">
        <v>29</v>
      </c>
      <c r="B128" s="661"/>
      <c r="C128" s="661"/>
      <c r="D128" s="68">
        <f>SUM(D126:D127)</f>
        <v>8</v>
      </c>
      <c r="E128" s="68">
        <f aca="true" t="shared" si="33" ref="E128:N128">SUM(E126:E127)</f>
        <v>0</v>
      </c>
      <c r="F128" s="68">
        <f>SUM(F126:F127)</f>
        <v>8</v>
      </c>
      <c r="G128" s="68">
        <f t="shared" si="33"/>
        <v>4</v>
      </c>
      <c r="H128" s="68">
        <f t="shared" si="33"/>
        <v>1</v>
      </c>
      <c r="I128" s="68">
        <f>SUM(I126:I127)</f>
        <v>5</v>
      </c>
      <c r="J128" s="68">
        <f t="shared" si="33"/>
        <v>4</v>
      </c>
      <c r="K128" s="68">
        <f t="shared" si="33"/>
        <v>3</v>
      </c>
      <c r="L128" s="68">
        <f>SUM(L126:L127)</f>
        <v>7</v>
      </c>
      <c r="M128" s="68">
        <f t="shared" si="33"/>
        <v>8</v>
      </c>
      <c r="N128" s="68">
        <f t="shared" si="33"/>
        <v>4</v>
      </c>
      <c r="O128" s="68">
        <f>SUM(O126:O127)</f>
        <v>12</v>
      </c>
    </row>
    <row r="129" spans="1:15" ht="13.5" customHeight="1" thickBot="1">
      <c r="A129" s="643" t="s">
        <v>36</v>
      </c>
      <c r="B129" s="643"/>
      <c r="C129" s="643"/>
      <c r="D129" s="504">
        <f>D123+D128</f>
        <v>8</v>
      </c>
      <c r="E129" s="504">
        <f aca="true" t="shared" si="34" ref="E129:O129">E123+E128</f>
        <v>0</v>
      </c>
      <c r="F129" s="504">
        <f t="shared" si="34"/>
        <v>8</v>
      </c>
      <c r="G129" s="504">
        <f t="shared" si="34"/>
        <v>4</v>
      </c>
      <c r="H129" s="504">
        <f t="shared" si="34"/>
        <v>1</v>
      </c>
      <c r="I129" s="504">
        <f t="shared" si="34"/>
        <v>5</v>
      </c>
      <c r="J129" s="504">
        <f t="shared" si="34"/>
        <v>12</v>
      </c>
      <c r="K129" s="504">
        <f t="shared" si="34"/>
        <v>13</v>
      </c>
      <c r="L129" s="504">
        <f t="shared" si="34"/>
        <v>25</v>
      </c>
      <c r="M129" s="504">
        <f t="shared" si="34"/>
        <v>16</v>
      </c>
      <c r="N129" s="504">
        <f t="shared" si="34"/>
        <v>14</v>
      </c>
      <c r="O129" s="504">
        <f t="shared" si="34"/>
        <v>30</v>
      </c>
    </row>
    <row r="130" spans="1:15" ht="12.75" customHeight="1">
      <c r="A130" s="236"/>
      <c r="B130" s="236"/>
      <c r="C130" s="236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</row>
    <row r="131" spans="1:15" ht="12.75" customHeight="1" thickBot="1">
      <c r="A131" s="123"/>
      <c r="B131" s="123"/>
      <c r="C131" s="123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</row>
    <row r="132" spans="1:15" ht="11.25" customHeight="1" thickBot="1">
      <c r="A132" s="606" t="s">
        <v>87</v>
      </c>
      <c r="B132" s="607"/>
      <c r="C132" s="607"/>
      <c r="D132" s="607"/>
      <c r="E132" s="607"/>
      <c r="F132" s="607"/>
      <c r="G132" s="625" t="s">
        <v>6</v>
      </c>
      <c r="H132" s="625"/>
      <c r="I132" s="625"/>
      <c r="J132" s="625"/>
      <c r="K132" s="625"/>
      <c r="L132" s="625"/>
      <c r="M132" s="625"/>
      <c r="N132" s="625"/>
      <c r="O132" s="626"/>
    </row>
    <row r="133" spans="1:15" ht="13.5" customHeight="1" thickBot="1">
      <c r="A133" s="499" t="s">
        <v>7</v>
      </c>
      <c r="B133" s="496" t="s">
        <v>38</v>
      </c>
      <c r="C133" s="498" t="s">
        <v>9</v>
      </c>
      <c r="D133" s="588" t="s">
        <v>10</v>
      </c>
      <c r="E133" s="588"/>
      <c r="F133" s="588"/>
      <c r="G133" s="588" t="s">
        <v>11</v>
      </c>
      <c r="H133" s="588"/>
      <c r="I133" s="588"/>
      <c r="J133" s="588" t="s">
        <v>12</v>
      </c>
      <c r="K133" s="588"/>
      <c r="L133" s="588"/>
      <c r="M133" s="588" t="s">
        <v>13</v>
      </c>
      <c r="N133" s="588"/>
      <c r="O133" s="588"/>
    </row>
    <row r="134" spans="1:15" s="26" customFormat="1" ht="15" customHeight="1" thickBot="1">
      <c r="A134" s="500" t="s">
        <v>33</v>
      </c>
      <c r="B134" s="497" t="s">
        <v>38</v>
      </c>
      <c r="C134" s="495" t="s">
        <v>9</v>
      </c>
      <c r="D134" s="89" t="s">
        <v>15</v>
      </c>
      <c r="E134" s="90" t="s">
        <v>16</v>
      </c>
      <c r="F134" s="91" t="s">
        <v>17</v>
      </c>
      <c r="G134" s="89" t="s">
        <v>15</v>
      </c>
      <c r="H134" s="90" t="s">
        <v>16</v>
      </c>
      <c r="I134" s="91" t="s">
        <v>17</v>
      </c>
      <c r="J134" s="89" t="s">
        <v>15</v>
      </c>
      <c r="K134" s="90" t="s">
        <v>16</v>
      </c>
      <c r="L134" s="91" t="s">
        <v>17</v>
      </c>
      <c r="M134" s="292" t="s">
        <v>15</v>
      </c>
      <c r="N134" s="90" t="s">
        <v>16</v>
      </c>
      <c r="O134" s="91" t="s">
        <v>17</v>
      </c>
    </row>
    <row r="135" spans="1:15" ht="24.75" customHeight="1" thickBot="1">
      <c r="A135" s="293" t="s">
        <v>89</v>
      </c>
      <c r="B135" s="130" t="s">
        <v>66</v>
      </c>
      <c r="C135" s="226" t="s">
        <v>90</v>
      </c>
      <c r="D135" s="94">
        <v>5</v>
      </c>
      <c r="E135" s="87">
        <v>15</v>
      </c>
      <c r="F135" s="73">
        <f>SUM(D135:E135)</f>
        <v>20</v>
      </c>
      <c r="G135" s="94">
        <v>2</v>
      </c>
      <c r="H135" s="87">
        <v>7</v>
      </c>
      <c r="I135" s="73">
        <f>SUM(G135:H135)</f>
        <v>9</v>
      </c>
      <c r="J135" s="94">
        <v>0</v>
      </c>
      <c r="K135" s="87">
        <v>0</v>
      </c>
      <c r="L135" s="73">
        <f>SUM(J135:K135)</f>
        <v>0</v>
      </c>
      <c r="M135" s="273">
        <f>SUM(G135,J135)</f>
        <v>2</v>
      </c>
      <c r="N135" s="208">
        <f>SUM(H135,K135)</f>
        <v>7</v>
      </c>
      <c r="O135" s="137">
        <f>SUM(M135:N135)</f>
        <v>9</v>
      </c>
    </row>
    <row r="136" spans="1:15" ht="15.75" customHeight="1" thickBot="1">
      <c r="A136" s="605" t="s">
        <v>29</v>
      </c>
      <c r="B136" s="605"/>
      <c r="C136" s="605"/>
      <c r="D136" s="206">
        <f>SUM(D135:D135)</f>
        <v>5</v>
      </c>
      <c r="E136" s="206">
        <f aca="true" t="shared" si="35" ref="E136:M136">SUM(E135:E135)</f>
        <v>15</v>
      </c>
      <c r="F136" s="206">
        <f t="shared" si="35"/>
        <v>20</v>
      </c>
      <c r="G136" s="206">
        <f t="shared" si="35"/>
        <v>2</v>
      </c>
      <c r="H136" s="206">
        <f t="shared" si="35"/>
        <v>7</v>
      </c>
      <c r="I136" s="206">
        <f t="shared" si="35"/>
        <v>9</v>
      </c>
      <c r="J136" s="206">
        <f>SUM(J135:J135)</f>
        <v>0</v>
      </c>
      <c r="K136" s="206">
        <f t="shared" si="35"/>
        <v>0</v>
      </c>
      <c r="L136" s="206">
        <f t="shared" si="35"/>
        <v>0</v>
      </c>
      <c r="M136" s="206">
        <f t="shared" si="35"/>
        <v>2</v>
      </c>
      <c r="N136" s="206">
        <f>SUM(N135:N135)</f>
        <v>7</v>
      </c>
      <c r="O136" s="206">
        <f>SUM(O135:O135)</f>
        <v>9</v>
      </c>
    </row>
    <row r="137" spans="1:15" s="26" customFormat="1" ht="15.75" customHeight="1" thickBot="1">
      <c r="A137" s="170"/>
      <c r="B137" s="170"/>
      <c r="C137" s="170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</row>
    <row r="138" spans="1:15" ht="13.5" customHeight="1" thickBot="1">
      <c r="A138" s="495" t="s">
        <v>30</v>
      </c>
      <c r="B138" s="497" t="s">
        <v>38</v>
      </c>
      <c r="C138" s="495" t="s">
        <v>9</v>
      </c>
      <c r="D138" s="128" t="s">
        <v>15</v>
      </c>
      <c r="E138" s="128" t="s">
        <v>16</v>
      </c>
      <c r="F138" s="128" t="s">
        <v>17</v>
      </c>
      <c r="G138" s="128" t="s">
        <v>15</v>
      </c>
      <c r="H138" s="128" t="s">
        <v>16</v>
      </c>
      <c r="I138" s="128" t="s">
        <v>17</v>
      </c>
      <c r="J138" s="128" t="s">
        <v>15</v>
      </c>
      <c r="K138" s="128" t="s">
        <v>16</v>
      </c>
      <c r="L138" s="128" t="s">
        <v>17</v>
      </c>
      <c r="M138" s="128" t="s">
        <v>15</v>
      </c>
      <c r="N138" s="128" t="s">
        <v>16</v>
      </c>
      <c r="O138" s="128" t="s">
        <v>17</v>
      </c>
    </row>
    <row r="139" spans="1:15" ht="12.75" customHeight="1">
      <c r="A139" s="129" t="s">
        <v>219</v>
      </c>
      <c r="B139" s="294" t="s">
        <v>66</v>
      </c>
      <c r="C139" s="295" t="s">
        <v>20</v>
      </c>
      <c r="D139" s="296">
        <v>0</v>
      </c>
      <c r="E139" s="297">
        <v>0</v>
      </c>
      <c r="F139" s="164">
        <f>SUM(D139:E139)</f>
        <v>0</v>
      </c>
      <c r="G139" s="298">
        <v>0</v>
      </c>
      <c r="H139" s="297">
        <v>0</v>
      </c>
      <c r="I139" s="164">
        <f>SUM(G139:H139)</f>
        <v>0</v>
      </c>
      <c r="J139" s="298">
        <v>0</v>
      </c>
      <c r="K139" s="297">
        <v>0</v>
      </c>
      <c r="L139" s="164">
        <f>SUM(J139:K139)</f>
        <v>0</v>
      </c>
      <c r="M139" s="165">
        <f aca="true" t="shared" si="36" ref="M139:N141">SUM(G139,J139)</f>
        <v>0</v>
      </c>
      <c r="N139" s="163">
        <f t="shared" si="36"/>
        <v>0</v>
      </c>
      <c r="O139" s="164">
        <f>SUM(M139:N139)</f>
        <v>0</v>
      </c>
    </row>
    <row r="140" spans="1:15" ht="19.5" customHeight="1">
      <c r="A140" s="138" t="s">
        <v>171</v>
      </c>
      <c r="B140" s="149" t="s">
        <v>66</v>
      </c>
      <c r="C140" s="299" t="s">
        <v>91</v>
      </c>
      <c r="D140" s="300">
        <v>0</v>
      </c>
      <c r="E140" s="301">
        <v>0</v>
      </c>
      <c r="F140" s="153">
        <f>SUM(D140:E140)</f>
        <v>0</v>
      </c>
      <c r="G140" s="302">
        <v>0</v>
      </c>
      <c r="H140" s="301">
        <v>0</v>
      </c>
      <c r="I140" s="153">
        <f>SUM(G140:H140)</f>
        <v>0</v>
      </c>
      <c r="J140" s="302">
        <v>0</v>
      </c>
      <c r="K140" s="301">
        <v>0</v>
      </c>
      <c r="L140" s="153">
        <f>SUM(J140:K140)</f>
        <v>0</v>
      </c>
      <c r="M140" s="151">
        <f t="shared" si="36"/>
        <v>0</v>
      </c>
      <c r="N140" s="152">
        <f t="shared" si="36"/>
        <v>0</v>
      </c>
      <c r="O140" s="153">
        <f>SUM(M140:N140)</f>
        <v>0</v>
      </c>
    </row>
    <row r="141" spans="1:15" ht="19.5" customHeight="1" thickBot="1">
      <c r="A141" s="198" t="s">
        <v>92</v>
      </c>
      <c r="B141" s="303" t="s">
        <v>66</v>
      </c>
      <c r="C141" s="304" t="s">
        <v>20</v>
      </c>
      <c r="D141" s="305">
        <v>0</v>
      </c>
      <c r="E141" s="78">
        <v>0</v>
      </c>
      <c r="F141" s="79">
        <f>SUM(D141:E141)</f>
        <v>0</v>
      </c>
      <c r="G141" s="77">
        <v>0</v>
      </c>
      <c r="H141" s="78">
        <v>0</v>
      </c>
      <c r="I141" s="79">
        <f>SUM(G141:H141)</f>
        <v>0</v>
      </c>
      <c r="J141" s="77">
        <v>13</v>
      </c>
      <c r="K141" s="156">
        <v>21</v>
      </c>
      <c r="L141" s="79">
        <f>SUM(J141:K141)</f>
        <v>34</v>
      </c>
      <c r="M141" s="77">
        <f t="shared" si="36"/>
        <v>13</v>
      </c>
      <c r="N141" s="156">
        <f t="shared" si="36"/>
        <v>21</v>
      </c>
      <c r="O141" s="79">
        <f>SUM(M141:N141)</f>
        <v>34</v>
      </c>
    </row>
    <row r="142" spans="1:15" ht="13.5" customHeight="1" thickBot="1">
      <c r="A142" s="668" t="s">
        <v>29</v>
      </c>
      <c r="B142" s="669"/>
      <c r="C142" s="669"/>
      <c r="D142" s="286">
        <f aca="true" t="shared" si="37" ref="D142:O142">SUM(D139:D141)</f>
        <v>0</v>
      </c>
      <c r="E142" s="286">
        <f t="shared" si="37"/>
        <v>0</v>
      </c>
      <c r="F142" s="286">
        <f t="shared" si="37"/>
        <v>0</v>
      </c>
      <c r="G142" s="286">
        <f t="shared" si="37"/>
        <v>0</v>
      </c>
      <c r="H142" s="286">
        <f t="shared" si="37"/>
        <v>0</v>
      </c>
      <c r="I142" s="286">
        <f t="shared" si="37"/>
        <v>0</v>
      </c>
      <c r="J142" s="286">
        <f t="shared" si="37"/>
        <v>13</v>
      </c>
      <c r="K142" s="286">
        <f t="shared" si="37"/>
        <v>21</v>
      </c>
      <c r="L142" s="286">
        <f t="shared" si="37"/>
        <v>34</v>
      </c>
      <c r="M142" s="286">
        <f t="shared" si="37"/>
        <v>13</v>
      </c>
      <c r="N142" s="286">
        <f t="shared" si="37"/>
        <v>21</v>
      </c>
      <c r="O142" s="286">
        <f t="shared" si="37"/>
        <v>34</v>
      </c>
    </row>
    <row r="143" spans="1:15" ht="12.75" customHeight="1" thickBot="1">
      <c r="A143" s="236"/>
      <c r="B143" s="236"/>
      <c r="C143" s="236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</row>
    <row r="144" spans="1:15" ht="13.5" customHeight="1" thickBot="1">
      <c r="A144" s="501" t="s">
        <v>35</v>
      </c>
      <c r="B144" s="497" t="s">
        <v>38</v>
      </c>
      <c r="C144" s="495" t="s">
        <v>9</v>
      </c>
      <c r="D144" s="128" t="s">
        <v>15</v>
      </c>
      <c r="E144" s="128" t="s">
        <v>16</v>
      </c>
      <c r="F144" s="128" t="s">
        <v>17</v>
      </c>
      <c r="G144" s="128" t="s">
        <v>15</v>
      </c>
      <c r="H144" s="128" t="s">
        <v>16</v>
      </c>
      <c r="I144" s="128" t="s">
        <v>17</v>
      </c>
      <c r="J144" s="128" t="s">
        <v>15</v>
      </c>
      <c r="K144" s="128" t="s">
        <v>16</v>
      </c>
      <c r="L144" s="128" t="s">
        <v>17</v>
      </c>
      <c r="M144" s="127" t="s">
        <v>15</v>
      </c>
      <c r="N144" s="128" t="s">
        <v>16</v>
      </c>
      <c r="O144" s="128" t="s">
        <v>17</v>
      </c>
    </row>
    <row r="145" spans="1:15" ht="12" customHeight="1" thickBot="1">
      <c r="A145" s="138" t="s">
        <v>65</v>
      </c>
      <c r="B145" s="154" t="s">
        <v>66</v>
      </c>
      <c r="C145" s="306" t="s">
        <v>20</v>
      </c>
      <c r="D145" s="77">
        <v>8</v>
      </c>
      <c r="E145" s="156">
        <v>6</v>
      </c>
      <c r="F145" s="70">
        <f>SUM(D145:E145)</f>
        <v>14</v>
      </c>
      <c r="G145" s="143">
        <v>6</v>
      </c>
      <c r="H145" s="144">
        <v>7</v>
      </c>
      <c r="I145" s="67">
        <f>SUM(G145:H145)</f>
        <v>13</v>
      </c>
      <c r="J145" s="143">
        <v>15</v>
      </c>
      <c r="K145" s="144">
        <v>20</v>
      </c>
      <c r="L145" s="67">
        <f>SUM(J145:K145)</f>
        <v>35</v>
      </c>
      <c r="M145" s="218">
        <f>SUM(G145,J145)</f>
        <v>21</v>
      </c>
      <c r="N145" s="106">
        <f>SUM(H145,K145)</f>
        <v>27</v>
      </c>
      <c r="O145" s="67">
        <f>SUM(M145:N145)</f>
        <v>48</v>
      </c>
    </row>
    <row r="146" spans="1:15" ht="11.25" customHeight="1" thickBot="1">
      <c r="A146" s="628" t="s">
        <v>29</v>
      </c>
      <c r="B146" s="636"/>
      <c r="C146" s="637"/>
      <c r="D146" s="206">
        <f aca="true" t="shared" si="38" ref="D146:O146">SUM(D145:D145)</f>
        <v>8</v>
      </c>
      <c r="E146" s="206">
        <f t="shared" si="38"/>
        <v>6</v>
      </c>
      <c r="F146" s="206">
        <f t="shared" si="38"/>
        <v>14</v>
      </c>
      <c r="G146" s="206">
        <f t="shared" si="38"/>
        <v>6</v>
      </c>
      <c r="H146" s="206">
        <f t="shared" si="38"/>
        <v>7</v>
      </c>
      <c r="I146" s="206">
        <f t="shared" si="38"/>
        <v>13</v>
      </c>
      <c r="J146" s="206">
        <f t="shared" si="38"/>
        <v>15</v>
      </c>
      <c r="K146" s="206">
        <f t="shared" si="38"/>
        <v>20</v>
      </c>
      <c r="L146" s="206">
        <f t="shared" si="38"/>
        <v>35</v>
      </c>
      <c r="M146" s="206">
        <f t="shared" si="38"/>
        <v>21</v>
      </c>
      <c r="N146" s="206">
        <f t="shared" si="38"/>
        <v>27</v>
      </c>
      <c r="O146" s="206">
        <f t="shared" si="38"/>
        <v>48</v>
      </c>
    </row>
    <row r="147" spans="1:15" ht="13.5" customHeight="1" thickBot="1">
      <c r="A147" s="670" t="s">
        <v>36</v>
      </c>
      <c r="B147" s="671"/>
      <c r="C147" s="671"/>
      <c r="D147" s="307">
        <f>SUM(D136,D142,D146)</f>
        <v>13</v>
      </c>
      <c r="E147" s="307">
        <f aca="true" t="shared" si="39" ref="E147:O147">SUM(E136,E142,E146)</f>
        <v>21</v>
      </c>
      <c r="F147" s="307">
        <f t="shared" si="39"/>
        <v>34</v>
      </c>
      <c r="G147" s="307">
        <f t="shared" si="39"/>
        <v>8</v>
      </c>
      <c r="H147" s="307">
        <f t="shared" si="39"/>
        <v>14</v>
      </c>
      <c r="I147" s="307">
        <f t="shared" si="39"/>
        <v>22</v>
      </c>
      <c r="J147" s="307">
        <f t="shared" si="39"/>
        <v>28</v>
      </c>
      <c r="K147" s="307">
        <f t="shared" si="39"/>
        <v>41</v>
      </c>
      <c r="L147" s="307">
        <f t="shared" si="39"/>
        <v>69</v>
      </c>
      <c r="M147" s="307">
        <f t="shared" si="39"/>
        <v>36</v>
      </c>
      <c r="N147" s="307">
        <f t="shared" si="39"/>
        <v>55</v>
      </c>
      <c r="O147" s="307">
        <f t="shared" si="39"/>
        <v>91</v>
      </c>
    </row>
    <row r="148" spans="1:15" ht="12.75" customHeight="1">
      <c r="A148" s="123"/>
      <c r="B148" s="123"/>
      <c r="C148" s="123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</row>
    <row r="149" spans="1:15" s="26" customFormat="1" ht="13.5" customHeight="1" thickBot="1">
      <c r="A149" s="170"/>
      <c r="B149" s="170"/>
      <c r="C149" s="17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</row>
    <row r="150" spans="1:15" ht="13.5" customHeight="1" thickBot="1">
      <c r="A150" s="634" t="s">
        <v>105</v>
      </c>
      <c r="B150" s="634"/>
      <c r="C150" s="634"/>
      <c r="D150" s="634"/>
      <c r="E150" s="634"/>
      <c r="F150" s="634"/>
      <c r="G150" s="586" t="s">
        <v>6</v>
      </c>
      <c r="H150" s="586"/>
      <c r="I150" s="586"/>
      <c r="J150" s="586"/>
      <c r="K150" s="586"/>
      <c r="L150" s="586"/>
      <c r="M150" s="586"/>
      <c r="N150" s="586"/>
      <c r="O150" s="586"/>
    </row>
    <row r="151" spans="1:15" ht="13.5" customHeight="1" thickBot="1">
      <c r="A151" s="495" t="s">
        <v>7</v>
      </c>
      <c r="B151" s="587" t="s">
        <v>38</v>
      </c>
      <c r="C151" s="495" t="s">
        <v>9</v>
      </c>
      <c r="D151" s="589" t="s">
        <v>10</v>
      </c>
      <c r="E151" s="589"/>
      <c r="F151" s="589"/>
      <c r="G151" s="589" t="s">
        <v>11</v>
      </c>
      <c r="H151" s="589"/>
      <c r="I151" s="589"/>
      <c r="J151" s="589" t="s">
        <v>12</v>
      </c>
      <c r="K151" s="589"/>
      <c r="L151" s="589"/>
      <c r="M151" s="589" t="s">
        <v>13</v>
      </c>
      <c r="N151" s="589"/>
      <c r="O151" s="589"/>
    </row>
    <row r="152" spans="1:15" ht="13.5" customHeight="1" thickBot="1">
      <c r="A152" s="495" t="s">
        <v>164</v>
      </c>
      <c r="B152" s="588"/>
      <c r="C152" s="128" t="s">
        <v>9</v>
      </c>
      <c r="D152" s="128" t="s">
        <v>15</v>
      </c>
      <c r="E152" s="128" t="s">
        <v>16</v>
      </c>
      <c r="F152" s="128" t="s">
        <v>17</v>
      </c>
      <c r="G152" s="128" t="s">
        <v>15</v>
      </c>
      <c r="H152" s="128" t="s">
        <v>16</v>
      </c>
      <c r="I152" s="128" t="s">
        <v>17</v>
      </c>
      <c r="J152" s="128" t="s">
        <v>15</v>
      </c>
      <c r="K152" s="128" t="s">
        <v>16</v>
      </c>
      <c r="L152" s="128" t="s">
        <v>17</v>
      </c>
      <c r="M152" s="128" t="s">
        <v>15</v>
      </c>
      <c r="N152" s="128" t="s">
        <v>16</v>
      </c>
      <c r="O152" s="128" t="s">
        <v>17</v>
      </c>
    </row>
    <row r="153" spans="1:15" ht="25.5" customHeight="1" thickBot="1">
      <c r="A153" s="92" t="s">
        <v>163</v>
      </c>
      <c r="B153" s="342" t="s">
        <v>122</v>
      </c>
      <c r="C153" s="281" t="s">
        <v>20</v>
      </c>
      <c r="D153" s="94">
        <v>0</v>
      </c>
      <c r="E153" s="87">
        <v>0</v>
      </c>
      <c r="F153" s="73">
        <f>SUM(D153:E153)</f>
        <v>0</v>
      </c>
      <c r="G153" s="339">
        <v>0</v>
      </c>
      <c r="H153" s="340">
        <v>0</v>
      </c>
      <c r="I153" s="341">
        <f>SUM(G153:H153)</f>
        <v>0</v>
      </c>
      <c r="J153" s="94">
        <v>5</v>
      </c>
      <c r="K153" s="87">
        <v>14</v>
      </c>
      <c r="L153" s="73">
        <f>SUM(J153:K153)</f>
        <v>19</v>
      </c>
      <c r="M153" s="257">
        <f>SUM(G153,J153)</f>
        <v>5</v>
      </c>
      <c r="N153" s="217">
        <f>SUM(H153,K153)</f>
        <v>14</v>
      </c>
      <c r="O153" s="243">
        <f>SUM(M153:N153)</f>
        <v>19</v>
      </c>
    </row>
    <row r="154" spans="1:15" ht="13.5" customHeight="1" thickBot="1">
      <c r="A154" s="654" t="s">
        <v>36</v>
      </c>
      <c r="B154" s="654"/>
      <c r="C154" s="654"/>
      <c r="D154" s="229">
        <f>D153</f>
        <v>0</v>
      </c>
      <c r="E154" s="229">
        <f aca="true" t="shared" si="40" ref="E154:M154">E153</f>
        <v>0</v>
      </c>
      <c r="F154" s="229">
        <f t="shared" si="40"/>
        <v>0</v>
      </c>
      <c r="G154" s="229">
        <f t="shared" si="40"/>
        <v>0</v>
      </c>
      <c r="H154" s="229">
        <f t="shared" si="40"/>
        <v>0</v>
      </c>
      <c r="I154" s="229">
        <f>I153</f>
        <v>0</v>
      </c>
      <c r="J154" s="229">
        <f t="shared" si="40"/>
        <v>5</v>
      </c>
      <c r="K154" s="229">
        <f t="shared" si="40"/>
        <v>14</v>
      </c>
      <c r="L154" s="229">
        <f t="shared" si="40"/>
        <v>19</v>
      </c>
      <c r="M154" s="229">
        <f t="shared" si="40"/>
        <v>5</v>
      </c>
      <c r="N154" s="229">
        <f>N153</f>
        <v>14</v>
      </c>
      <c r="O154" s="229">
        <f>O153</f>
        <v>19</v>
      </c>
    </row>
    <row r="155" spans="1:15" ht="12.75" customHeight="1">
      <c r="A155" s="170"/>
      <c r="B155" s="170"/>
      <c r="C155" s="17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</row>
    <row r="156" spans="1:15" ht="13.5" customHeight="1" thickBot="1">
      <c r="A156" s="170"/>
      <c r="B156" s="170"/>
      <c r="C156" s="17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</row>
    <row r="157" spans="1:15" ht="13.5" customHeight="1" thickBot="1">
      <c r="A157" s="634" t="s">
        <v>105</v>
      </c>
      <c r="B157" s="634"/>
      <c r="C157" s="634"/>
      <c r="D157" s="634"/>
      <c r="E157" s="634"/>
      <c r="F157" s="634"/>
      <c r="G157" s="586" t="s">
        <v>6</v>
      </c>
      <c r="H157" s="586"/>
      <c r="I157" s="586"/>
      <c r="J157" s="586"/>
      <c r="K157" s="586"/>
      <c r="L157" s="586"/>
      <c r="M157" s="586"/>
      <c r="N157" s="586"/>
      <c r="O157" s="586"/>
    </row>
    <row r="158" spans="1:15" ht="13.5" customHeight="1" thickBot="1">
      <c r="A158" s="495" t="s">
        <v>7</v>
      </c>
      <c r="B158" s="587" t="s">
        <v>38</v>
      </c>
      <c r="C158" s="495" t="s">
        <v>9</v>
      </c>
      <c r="D158" s="589" t="s">
        <v>10</v>
      </c>
      <c r="E158" s="589"/>
      <c r="F158" s="589"/>
      <c r="G158" s="589" t="s">
        <v>11</v>
      </c>
      <c r="H158" s="589"/>
      <c r="I158" s="589"/>
      <c r="J158" s="589" t="s">
        <v>12</v>
      </c>
      <c r="K158" s="589"/>
      <c r="L158" s="589"/>
      <c r="M158" s="589" t="s">
        <v>13</v>
      </c>
      <c r="N158" s="589"/>
      <c r="O158" s="589"/>
    </row>
    <row r="159" spans="1:15" ht="13.5" customHeight="1" thickBot="1">
      <c r="A159" s="495" t="s">
        <v>30</v>
      </c>
      <c r="B159" s="588"/>
      <c r="C159" s="128" t="s">
        <v>9</v>
      </c>
      <c r="D159" s="128" t="s">
        <v>15</v>
      </c>
      <c r="E159" s="128" t="s">
        <v>16</v>
      </c>
      <c r="F159" s="128" t="s">
        <v>17</v>
      </c>
      <c r="G159" s="128" t="s">
        <v>15</v>
      </c>
      <c r="H159" s="128" t="s">
        <v>16</v>
      </c>
      <c r="I159" s="128" t="s">
        <v>17</v>
      </c>
      <c r="J159" s="128" t="s">
        <v>15</v>
      </c>
      <c r="K159" s="128" t="s">
        <v>16</v>
      </c>
      <c r="L159" s="128" t="s">
        <v>17</v>
      </c>
      <c r="M159" s="128" t="s">
        <v>15</v>
      </c>
      <c r="N159" s="128" t="s">
        <v>16</v>
      </c>
      <c r="O159" s="128" t="s">
        <v>17</v>
      </c>
    </row>
    <row r="160" spans="1:15" ht="24" customHeight="1">
      <c r="A160" s="343" t="s">
        <v>120</v>
      </c>
      <c r="B160" s="293" t="s">
        <v>113</v>
      </c>
      <c r="C160" s="344" t="s">
        <v>90</v>
      </c>
      <c r="D160" s="98">
        <v>0</v>
      </c>
      <c r="E160" s="101">
        <v>0</v>
      </c>
      <c r="F160" s="100">
        <f>SUM(D160:E160)</f>
        <v>0</v>
      </c>
      <c r="G160" s="98">
        <v>0</v>
      </c>
      <c r="H160" s="101">
        <v>0</v>
      </c>
      <c r="I160" s="137">
        <f>SUM(G160:H160)</f>
        <v>0</v>
      </c>
      <c r="J160" s="98">
        <v>0</v>
      </c>
      <c r="K160" s="101">
        <v>0</v>
      </c>
      <c r="L160" s="100">
        <f>SUM(J160,K160)</f>
        <v>0</v>
      </c>
      <c r="M160" s="273">
        <f>SUM(G160,J160)</f>
        <v>0</v>
      </c>
      <c r="N160" s="208">
        <f>SUM(H160,K160)</f>
        <v>0</v>
      </c>
      <c r="O160" s="137">
        <f>SUM(M160:N160)</f>
        <v>0</v>
      </c>
    </row>
    <row r="161" spans="1:15" ht="24.75" customHeight="1" thickBot="1">
      <c r="A161" s="345" t="s">
        <v>201</v>
      </c>
      <c r="B161" s="346" t="s">
        <v>113</v>
      </c>
      <c r="C161" s="347" t="s">
        <v>90</v>
      </c>
      <c r="D161" s="348">
        <v>0</v>
      </c>
      <c r="E161" s="349">
        <v>0</v>
      </c>
      <c r="F161" s="312">
        <f>SUM(D161:E161)</f>
        <v>0</v>
      </c>
      <c r="G161" s="348">
        <v>0</v>
      </c>
      <c r="H161" s="349">
        <v>0</v>
      </c>
      <c r="I161" s="70">
        <f>SUM(G161:H161)</f>
        <v>0</v>
      </c>
      <c r="J161" s="348">
        <v>0</v>
      </c>
      <c r="K161" s="349">
        <v>0</v>
      </c>
      <c r="L161" s="312">
        <f>SUM(J161,K161)</f>
        <v>0</v>
      </c>
      <c r="M161" s="257">
        <f>SUM(G161,J161)</f>
        <v>0</v>
      </c>
      <c r="N161" s="217">
        <f>SUM(H161,K161)</f>
        <v>0</v>
      </c>
      <c r="O161" s="70">
        <f>SUM(M161:N161)</f>
        <v>0</v>
      </c>
    </row>
    <row r="162" spans="1:15" ht="13.5" customHeight="1" thickBot="1">
      <c r="A162" s="605" t="s">
        <v>126</v>
      </c>
      <c r="B162" s="605"/>
      <c r="C162" s="605"/>
      <c r="D162" s="229">
        <f>SUM(D160:D161)</f>
        <v>0</v>
      </c>
      <c r="E162" s="229">
        <f aca="true" t="shared" si="41" ref="E162:N162">SUM(E160:E161)</f>
        <v>0</v>
      </c>
      <c r="F162" s="229">
        <f>SUM(F160:F161)</f>
        <v>0</v>
      </c>
      <c r="G162" s="229">
        <f t="shared" si="41"/>
        <v>0</v>
      </c>
      <c r="H162" s="229">
        <f>SUM(H160:H161)</f>
        <v>0</v>
      </c>
      <c r="I162" s="229">
        <f>SUM(I160:I161)</f>
        <v>0</v>
      </c>
      <c r="J162" s="229">
        <f t="shared" si="41"/>
        <v>0</v>
      </c>
      <c r="K162" s="229">
        <f t="shared" si="41"/>
        <v>0</v>
      </c>
      <c r="L162" s="229">
        <f t="shared" si="41"/>
        <v>0</v>
      </c>
      <c r="M162" s="229">
        <f t="shared" si="41"/>
        <v>0</v>
      </c>
      <c r="N162" s="229">
        <f t="shared" si="41"/>
        <v>0</v>
      </c>
      <c r="O162" s="229">
        <f>SUM(O160:O161)</f>
        <v>0</v>
      </c>
    </row>
    <row r="163" spans="1:15" s="26" customFormat="1" ht="13.5" customHeight="1" thickBot="1">
      <c r="A163" s="80"/>
      <c r="B163" s="80"/>
      <c r="C163" s="8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</row>
    <row r="164" spans="1:15" ht="13.5" customHeight="1" thickBot="1">
      <c r="A164" s="495" t="s">
        <v>35</v>
      </c>
      <c r="B164" s="497" t="s">
        <v>38</v>
      </c>
      <c r="C164" s="128" t="s">
        <v>9</v>
      </c>
      <c r="D164" s="128" t="s">
        <v>15</v>
      </c>
      <c r="E164" s="128" t="s">
        <v>16</v>
      </c>
      <c r="F164" s="128" t="s">
        <v>17</v>
      </c>
      <c r="G164" s="128" t="s">
        <v>15</v>
      </c>
      <c r="H164" s="128" t="s">
        <v>16</v>
      </c>
      <c r="I164" s="128" t="s">
        <v>17</v>
      </c>
      <c r="J164" s="128" t="s">
        <v>15</v>
      </c>
      <c r="K164" s="128" t="s">
        <v>16</v>
      </c>
      <c r="L164" s="128" t="s">
        <v>17</v>
      </c>
      <c r="M164" s="128" t="s">
        <v>15</v>
      </c>
      <c r="N164" s="128" t="s">
        <v>16</v>
      </c>
      <c r="O164" s="128" t="s">
        <v>17</v>
      </c>
    </row>
    <row r="165" spans="1:15" ht="24.75" customHeight="1" thickBot="1">
      <c r="A165" s="83" t="s">
        <v>112</v>
      </c>
      <c r="B165" s="350" t="s">
        <v>113</v>
      </c>
      <c r="C165" s="85" t="s">
        <v>69</v>
      </c>
      <c r="D165" s="68">
        <v>0</v>
      </c>
      <c r="E165" s="69">
        <v>0</v>
      </c>
      <c r="F165" s="70">
        <f>SUM(D165:E165)</f>
        <v>0</v>
      </c>
      <c r="G165" s="351">
        <v>0</v>
      </c>
      <c r="H165" s="352">
        <v>0</v>
      </c>
      <c r="I165" s="253">
        <f>SUM(G165:H165)</f>
        <v>0</v>
      </c>
      <c r="J165" s="68">
        <v>0</v>
      </c>
      <c r="K165" s="69">
        <v>0</v>
      </c>
      <c r="L165" s="70">
        <f>SUM(J165,K165)</f>
        <v>0</v>
      </c>
      <c r="M165" s="336">
        <f>SUM(G165,J165)</f>
        <v>0</v>
      </c>
      <c r="N165" s="72">
        <f>SUM(H165,K165)</f>
        <v>0</v>
      </c>
      <c r="O165" s="243">
        <f>SUM(M165:N165)</f>
        <v>0</v>
      </c>
    </row>
    <row r="166" spans="1:15" ht="13.5" customHeight="1" thickBot="1">
      <c r="A166" s="605" t="s">
        <v>29</v>
      </c>
      <c r="B166" s="605"/>
      <c r="C166" s="605"/>
      <c r="D166" s="229">
        <f>SUM(D165:D165)</f>
        <v>0</v>
      </c>
      <c r="E166" s="229">
        <f aca="true" t="shared" si="42" ref="E166:N166">SUM(E165:E165)</f>
        <v>0</v>
      </c>
      <c r="F166" s="229">
        <f t="shared" si="42"/>
        <v>0</v>
      </c>
      <c r="G166" s="229">
        <f t="shared" si="42"/>
        <v>0</v>
      </c>
      <c r="H166" s="229">
        <f t="shared" si="42"/>
        <v>0</v>
      </c>
      <c r="I166" s="229">
        <f>SUM(I165:I165)</f>
        <v>0</v>
      </c>
      <c r="J166" s="229">
        <f t="shared" si="42"/>
        <v>0</v>
      </c>
      <c r="K166" s="229">
        <f t="shared" si="42"/>
        <v>0</v>
      </c>
      <c r="L166" s="229">
        <f>SUM(L165:L165)</f>
        <v>0</v>
      </c>
      <c r="M166" s="229">
        <f t="shared" si="42"/>
        <v>0</v>
      </c>
      <c r="N166" s="229">
        <f t="shared" si="42"/>
        <v>0</v>
      </c>
      <c r="O166" s="229">
        <f>SUM(O165:O165)</f>
        <v>0</v>
      </c>
    </row>
    <row r="167" spans="1:15" ht="13.5" customHeight="1" thickBot="1">
      <c r="A167" s="654" t="s">
        <v>36</v>
      </c>
      <c r="B167" s="654"/>
      <c r="C167" s="654"/>
      <c r="D167" s="229">
        <f>SUM(D162,D166)</f>
        <v>0</v>
      </c>
      <c r="E167" s="229">
        <f aca="true" t="shared" si="43" ref="E167:N167">SUM(E162,E166)</f>
        <v>0</v>
      </c>
      <c r="F167" s="229">
        <f>SUM(F162,F166)</f>
        <v>0</v>
      </c>
      <c r="G167" s="229">
        <f t="shared" si="43"/>
        <v>0</v>
      </c>
      <c r="H167" s="229">
        <f t="shared" si="43"/>
        <v>0</v>
      </c>
      <c r="I167" s="229">
        <f t="shared" si="43"/>
        <v>0</v>
      </c>
      <c r="J167" s="229">
        <f t="shared" si="43"/>
        <v>0</v>
      </c>
      <c r="K167" s="229">
        <f t="shared" si="43"/>
        <v>0</v>
      </c>
      <c r="L167" s="229">
        <f t="shared" si="43"/>
        <v>0</v>
      </c>
      <c r="M167" s="229">
        <f t="shared" si="43"/>
        <v>0</v>
      </c>
      <c r="N167" s="229">
        <f t="shared" si="43"/>
        <v>0</v>
      </c>
      <c r="O167" s="229">
        <f>SUM(O162,O166)</f>
        <v>0</v>
      </c>
    </row>
    <row r="168" spans="1:15" ht="13.5" customHeight="1" thickBot="1">
      <c r="A168" s="223"/>
      <c r="B168" s="223"/>
      <c r="C168" s="223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</row>
    <row r="169" spans="1:15" ht="13.5" customHeight="1" thickBot="1">
      <c r="A169" s="634" t="s">
        <v>105</v>
      </c>
      <c r="B169" s="634"/>
      <c r="C169" s="634"/>
      <c r="D169" s="634"/>
      <c r="E169" s="634"/>
      <c r="F169" s="634"/>
      <c r="G169" s="586" t="s">
        <v>6</v>
      </c>
      <c r="H169" s="586"/>
      <c r="I169" s="586"/>
      <c r="J169" s="586"/>
      <c r="K169" s="586"/>
      <c r="L169" s="586"/>
      <c r="M169" s="586"/>
      <c r="N169" s="586"/>
      <c r="O169" s="586"/>
    </row>
    <row r="170" spans="1:15" ht="13.5" customHeight="1" thickBot="1">
      <c r="A170" s="495" t="s">
        <v>7</v>
      </c>
      <c r="B170" s="587" t="s">
        <v>38</v>
      </c>
      <c r="C170" s="498" t="s">
        <v>9</v>
      </c>
      <c r="D170" s="589" t="s">
        <v>10</v>
      </c>
      <c r="E170" s="589"/>
      <c r="F170" s="589"/>
      <c r="G170" s="589" t="s">
        <v>11</v>
      </c>
      <c r="H170" s="589"/>
      <c r="I170" s="589"/>
      <c r="J170" s="589" t="s">
        <v>12</v>
      </c>
      <c r="K170" s="589"/>
      <c r="L170" s="589"/>
      <c r="M170" s="589" t="s">
        <v>13</v>
      </c>
      <c r="N170" s="589"/>
      <c r="O170" s="589"/>
    </row>
    <row r="171" spans="1:15" ht="13.5" customHeight="1" thickBot="1">
      <c r="A171" s="353" t="s">
        <v>30</v>
      </c>
      <c r="B171" s="588"/>
      <c r="C171" s="128" t="s">
        <v>9</v>
      </c>
      <c r="D171" s="89" t="s">
        <v>15</v>
      </c>
      <c r="E171" s="90" t="s">
        <v>16</v>
      </c>
      <c r="F171" s="91" t="s">
        <v>17</v>
      </c>
      <c r="G171" s="89" t="s">
        <v>15</v>
      </c>
      <c r="H171" s="91" t="s">
        <v>16</v>
      </c>
      <c r="I171" s="127" t="s">
        <v>17</v>
      </c>
      <c r="J171" s="89" t="s">
        <v>15</v>
      </c>
      <c r="K171" s="90" t="s">
        <v>16</v>
      </c>
      <c r="L171" s="91" t="s">
        <v>17</v>
      </c>
      <c r="M171" s="292" t="s">
        <v>15</v>
      </c>
      <c r="N171" s="90" t="s">
        <v>16</v>
      </c>
      <c r="O171" s="91" t="s">
        <v>17</v>
      </c>
    </row>
    <row r="172" spans="1:15" ht="13.5" customHeight="1" thickBot="1">
      <c r="A172" s="92" t="s">
        <v>56</v>
      </c>
      <c r="B172" s="93" t="s">
        <v>149</v>
      </c>
      <c r="C172" s="347" t="s">
        <v>145</v>
      </c>
      <c r="D172" s="68">
        <v>0</v>
      </c>
      <c r="E172" s="69">
        <v>0</v>
      </c>
      <c r="F172" s="70">
        <f>SUM(D172:E172)</f>
        <v>0</v>
      </c>
      <c r="G172" s="348">
        <v>0</v>
      </c>
      <c r="H172" s="349">
        <v>0</v>
      </c>
      <c r="I172" s="312">
        <f>SUM(G172:H172)</f>
        <v>0</v>
      </c>
      <c r="J172" s="68">
        <v>1</v>
      </c>
      <c r="K172" s="69">
        <v>3</v>
      </c>
      <c r="L172" s="70">
        <f>SUM(J172:K172)</f>
        <v>4</v>
      </c>
      <c r="M172" s="68">
        <f>SUM(G172,J172)</f>
        <v>1</v>
      </c>
      <c r="N172" s="69">
        <f>SUM(H172,K172)</f>
        <v>3</v>
      </c>
      <c r="O172" s="70">
        <f>SUM(M172:N172)</f>
        <v>4</v>
      </c>
    </row>
    <row r="173" spans="1:15" ht="13.5" customHeight="1" thickBot="1">
      <c r="A173" s="605" t="s">
        <v>125</v>
      </c>
      <c r="B173" s="605"/>
      <c r="C173" s="605"/>
      <c r="D173" s="354">
        <f aca="true" t="shared" si="44" ref="D173:O173">SUM(D172:D172)</f>
        <v>0</v>
      </c>
      <c r="E173" s="354">
        <f t="shared" si="44"/>
        <v>0</v>
      </c>
      <c r="F173" s="354">
        <f t="shared" si="44"/>
        <v>0</v>
      </c>
      <c r="G173" s="354">
        <f t="shared" si="44"/>
        <v>0</v>
      </c>
      <c r="H173" s="354">
        <f t="shared" si="44"/>
        <v>0</v>
      </c>
      <c r="I173" s="354">
        <f t="shared" si="44"/>
        <v>0</v>
      </c>
      <c r="J173" s="354">
        <f t="shared" si="44"/>
        <v>1</v>
      </c>
      <c r="K173" s="354">
        <f t="shared" si="44"/>
        <v>3</v>
      </c>
      <c r="L173" s="354">
        <f t="shared" si="44"/>
        <v>4</v>
      </c>
      <c r="M173" s="354">
        <f>SUM(M172:M172)</f>
        <v>1</v>
      </c>
      <c r="N173" s="354">
        <f t="shared" si="44"/>
        <v>3</v>
      </c>
      <c r="O173" s="354">
        <f t="shared" si="44"/>
        <v>4</v>
      </c>
    </row>
    <row r="174" spans="1:15" ht="12.75" customHeight="1" thickBot="1">
      <c r="A174" s="224"/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</row>
    <row r="175" spans="1:15" ht="13.5" customHeight="1" thickBot="1">
      <c r="A175" s="495" t="s">
        <v>35</v>
      </c>
      <c r="B175" s="497" t="s">
        <v>38</v>
      </c>
      <c r="C175" s="183" t="s">
        <v>9</v>
      </c>
      <c r="D175" s="128" t="s">
        <v>15</v>
      </c>
      <c r="E175" s="128" t="s">
        <v>16</v>
      </c>
      <c r="F175" s="128" t="s">
        <v>17</v>
      </c>
      <c r="G175" s="128" t="s">
        <v>15</v>
      </c>
      <c r="H175" s="128" t="s">
        <v>16</v>
      </c>
      <c r="I175" s="128" t="s">
        <v>17</v>
      </c>
      <c r="J175" s="128" t="s">
        <v>15</v>
      </c>
      <c r="K175" s="128" t="s">
        <v>16</v>
      </c>
      <c r="L175" s="128" t="s">
        <v>17</v>
      </c>
      <c r="M175" s="128" t="s">
        <v>15</v>
      </c>
      <c r="N175" s="128" t="s">
        <v>16</v>
      </c>
      <c r="O175" s="128" t="s">
        <v>17</v>
      </c>
    </row>
    <row r="176" spans="1:15" ht="13.5" customHeight="1" thickBot="1">
      <c r="A176" s="83" t="s">
        <v>56</v>
      </c>
      <c r="B176" s="93" t="s">
        <v>149</v>
      </c>
      <c r="C176" s="355" t="s">
        <v>145</v>
      </c>
      <c r="D176" s="77">
        <v>0</v>
      </c>
      <c r="E176" s="156">
        <v>0</v>
      </c>
      <c r="F176" s="79">
        <f>SUM(D176:E176)</f>
        <v>0</v>
      </c>
      <c r="G176" s="201">
        <v>0</v>
      </c>
      <c r="H176" s="204">
        <v>0</v>
      </c>
      <c r="I176" s="330">
        <f>SUM(G176:H176)</f>
        <v>0</v>
      </c>
      <c r="J176" s="77">
        <v>8</v>
      </c>
      <c r="K176" s="156">
        <v>6</v>
      </c>
      <c r="L176" s="79">
        <f>SUM(J176,K176)</f>
        <v>14</v>
      </c>
      <c r="M176" s="77">
        <f>SUM(G176,J176)</f>
        <v>8</v>
      </c>
      <c r="N176" s="156">
        <f>SUM(H176,K176)</f>
        <v>6</v>
      </c>
      <c r="O176" s="79">
        <f>SUM(M176:N176)</f>
        <v>14</v>
      </c>
    </row>
    <row r="177" spans="1:15" ht="12" customHeight="1" thickBot="1">
      <c r="A177" s="605" t="s">
        <v>29</v>
      </c>
      <c r="B177" s="605"/>
      <c r="C177" s="605"/>
      <c r="D177" s="354">
        <f>SUM(D176)</f>
        <v>0</v>
      </c>
      <c r="E177" s="354">
        <f aca="true" t="shared" si="45" ref="E177:O177">SUM(E176)</f>
        <v>0</v>
      </c>
      <c r="F177" s="354">
        <f>SUM(F176)</f>
        <v>0</v>
      </c>
      <c r="G177" s="354">
        <f t="shared" si="45"/>
        <v>0</v>
      </c>
      <c r="H177" s="354">
        <f t="shared" si="45"/>
        <v>0</v>
      </c>
      <c r="I177" s="354">
        <f t="shared" si="45"/>
        <v>0</v>
      </c>
      <c r="J177" s="354">
        <f t="shared" si="45"/>
        <v>8</v>
      </c>
      <c r="K177" s="354">
        <f t="shared" si="45"/>
        <v>6</v>
      </c>
      <c r="L177" s="354">
        <f t="shared" si="45"/>
        <v>14</v>
      </c>
      <c r="M177" s="354">
        <f t="shared" si="45"/>
        <v>8</v>
      </c>
      <c r="N177" s="354">
        <f t="shared" si="45"/>
        <v>6</v>
      </c>
      <c r="O177" s="354">
        <f t="shared" si="45"/>
        <v>14</v>
      </c>
    </row>
    <row r="178" spans="1:15" ht="13.5" customHeight="1" thickBot="1">
      <c r="A178" s="654" t="s">
        <v>36</v>
      </c>
      <c r="B178" s="654"/>
      <c r="C178" s="654"/>
      <c r="D178" s="229">
        <f aca="true" t="shared" si="46" ref="D178:O178">SUM(D173,D177)</f>
        <v>0</v>
      </c>
      <c r="E178" s="229">
        <f t="shared" si="46"/>
        <v>0</v>
      </c>
      <c r="F178" s="229">
        <f t="shared" si="46"/>
        <v>0</v>
      </c>
      <c r="G178" s="229">
        <f t="shared" si="46"/>
        <v>0</v>
      </c>
      <c r="H178" s="229">
        <f t="shared" si="46"/>
        <v>0</v>
      </c>
      <c r="I178" s="229">
        <f>SUM(I173,I177)</f>
        <v>0</v>
      </c>
      <c r="J178" s="229">
        <f t="shared" si="46"/>
        <v>9</v>
      </c>
      <c r="K178" s="229">
        <f t="shared" si="46"/>
        <v>9</v>
      </c>
      <c r="L178" s="229">
        <f t="shared" si="46"/>
        <v>18</v>
      </c>
      <c r="M178" s="229">
        <f t="shared" si="46"/>
        <v>9</v>
      </c>
      <c r="N178" s="229">
        <f t="shared" si="46"/>
        <v>9</v>
      </c>
      <c r="O178" s="229">
        <f t="shared" si="46"/>
        <v>18</v>
      </c>
    </row>
    <row r="179" spans="1:15" ht="12.75" customHeight="1">
      <c r="A179" s="223"/>
      <c r="B179" s="223"/>
      <c r="C179" s="223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</row>
    <row r="180" spans="1:15" ht="12.75" customHeight="1" thickBot="1">
      <c r="A180" s="223"/>
      <c r="B180" s="223"/>
      <c r="C180" s="223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</row>
    <row r="181" spans="1:15" ht="13.5" customHeight="1" thickBot="1">
      <c r="A181" s="644" t="s">
        <v>105</v>
      </c>
      <c r="B181" s="645"/>
      <c r="C181" s="645"/>
      <c r="D181" s="645"/>
      <c r="E181" s="645"/>
      <c r="F181" s="646"/>
      <c r="G181" s="651" t="s">
        <v>6</v>
      </c>
      <c r="H181" s="652"/>
      <c r="I181" s="652"/>
      <c r="J181" s="652"/>
      <c r="K181" s="652"/>
      <c r="L181" s="652"/>
      <c r="M181" s="652"/>
      <c r="N181" s="652"/>
      <c r="O181" s="653"/>
    </row>
    <row r="182" spans="1:20" s="49" customFormat="1" ht="13.5" customHeight="1" thickBot="1">
      <c r="A182" s="495" t="s">
        <v>7</v>
      </c>
      <c r="B182" s="587" t="s">
        <v>38</v>
      </c>
      <c r="C182" s="590" t="s">
        <v>9</v>
      </c>
      <c r="D182" s="656" t="s">
        <v>10</v>
      </c>
      <c r="E182" s="657"/>
      <c r="F182" s="658"/>
      <c r="G182" s="656" t="s">
        <v>11</v>
      </c>
      <c r="H182" s="657"/>
      <c r="I182" s="658"/>
      <c r="J182" s="656" t="s">
        <v>12</v>
      </c>
      <c r="K182" s="657"/>
      <c r="L182" s="658"/>
      <c r="M182" s="656" t="s">
        <v>13</v>
      </c>
      <c r="N182" s="657"/>
      <c r="O182" s="658"/>
      <c r="P182" s="48"/>
      <c r="Q182" s="48"/>
      <c r="R182" s="48"/>
      <c r="S182" s="48"/>
      <c r="T182" s="48"/>
    </row>
    <row r="183" spans="1:15" ht="13.5" customHeight="1" thickBot="1">
      <c r="A183" s="495" t="s">
        <v>33</v>
      </c>
      <c r="B183" s="588"/>
      <c r="C183" s="601"/>
      <c r="D183" s="128" t="s">
        <v>15</v>
      </c>
      <c r="E183" s="128" t="s">
        <v>16</v>
      </c>
      <c r="F183" s="128" t="s">
        <v>17</v>
      </c>
      <c r="G183" s="128" t="s">
        <v>15</v>
      </c>
      <c r="H183" s="128" t="s">
        <v>16</v>
      </c>
      <c r="I183" s="128" t="s">
        <v>17</v>
      </c>
      <c r="J183" s="128" t="s">
        <v>15</v>
      </c>
      <c r="K183" s="128" t="s">
        <v>16</v>
      </c>
      <c r="L183" s="128" t="s">
        <v>17</v>
      </c>
      <c r="M183" s="127" t="s">
        <v>15</v>
      </c>
      <c r="N183" s="128" t="s">
        <v>16</v>
      </c>
      <c r="O183" s="128" t="s">
        <v>17</v>
      </c>
    </row>
    <row r="184" spans="1:15" ht="13.5" customHeight="1" thickBot="1">
      <c r="A184" s="83" t="s">
        <v>202</v>
      </c>
      <c r="B184" s="84" t="s">
        <v>119</v>
      </c>
      <c r="C184" s="333" t="s">
        <v>90</v>
      </c>
      <c r="D184" s="68">
        <v>0</v>
      </c>
      <c r="E184" s="69">
        <v>0</v>
      </c>
      <c r="F184" s="70">
        <f>SUM(D184:E184)</f>
        <v>0</v>
      </c>
      <c r="G184" s="68">
        <v>0</v>
      </c>
      <c r="H184" s="69">
        <v>0</v>
      </c>
      <c r="I184" s="70">
        <f>SUM(G184,H184)</f>
        <v>0</v>
      </c>
      <c r="J184" s="68">
        <v>0</v>
      </c>
      <c r="K184" s="69">
        <v>0</v>
      </c>
      <c r="L184" s="70">
        <f>SUM(J184:K184)</f>
        <v>0</v>
      </c>
      <c r="M184" s="257">
        <f>G184+J184</f>
        <v>0</v>
      </c>
      <c r="N184" s="217">
        <f>H184+K184</f>
        <v>0</v>
      </c>
      <c r="O184" s="70">
        <f>SUM(M184:N184)</f>
        <v>0</v>
      </c>
    </row>
    <row r="185" spans="1:15" ht="13.5" customHeight="1" thickBot="1">
      <c r="A185" s="654" t="s">
        <v>36</v>
      </c>
      <c r="B185" s="654"/>
      <c r="C185" s="654"/>
      <c r="D185" s="229">
        <f>D184</f>
        <v>0</v>
      </c>
      <c r="E185" s="229">
        <f aca="true" t="shared" si="47" ref="E185:N185">E184</f>
        <v>0</v>
      </c>
      <c r="F185" s="229">
        <f>F184</f>
        <v>0</v>
      </c>
      <c r="G185" s="229">
        <f t="shared" si="47"/>
        <v>0</v>
      </c>
      <c r="H185" s="229">
        <f t="shared" si="47"/>
        <v>0</v>
      </c>
      <c r="I185" s="229">
        <f t="shared" si="47"/>
        <v>0</v>
      </c>
      <c r="J185" s="229">
        <f t="shared" si="47"/>
        <v>0</v>
      </c>
      <c r="K185" s="229">
        <f t="shared" si="47"/>
        <v>0</v>
      </c>
      <c r="L185" s="229">
        <f t="shared" si="47"/>
        <v>0</v>
      </c>
      <c r="M185" s="229">
        <f t="shared" si="47"/>
        <v>0</v>
      </c>
      <c r="N185" s="229">
        <f t="shared" si="47"/>
        <v>0</v>
      </c>
      <c r="O185" s="229">
        <f>O184</f>
        <v>0</v>
      </c>
    </row>
    <row r="186" spans="1:15" ht="13.5" customHeight="1">
      <c r="A186" s="170"/>
      <c r="B186" s="170"/>
      <c r="C186" s="17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</row>
    <row r="187" spans="1:15" ht="13.5" customHeight="1" thickBot="1">
      <c r="A187" s="123"/>
      <c r="B187" s="123"/>
      <c r="C187" s="123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</row>
    <row r="188" spans="1:15" ht="13.5" customHeight="1" thickBot="1">
      <c r="A188" s="585" t="s">
        <v>123</v>
      </c>
      <c r="B188" s="585"/>
      <c r="C188" s="585"/>
      <c r="D188" s="71">
        <f>D46+D70+D92+D117+D129+D147+D154+D178+D185</f>
        <v>135</v>
      </c>
      <c r="E188" s="71">
        <f aca="true" t="shared" si="48" ref="E188:O188">E46+E70+E92+E117+E129+E147+E154+E178+E185</f>
        <v>96</v>
      </c>
      <c r="F188" s="71">
        <f t="shared" si="48"/>
        <v>231</v>
      </c>
      <c r="G188" s="71">
        <f t="shared" si="48"/>
        <v>46</v>
      </c>
      <c r="H188" s="71">
        <f t="shared" si="48"/>
        <v>51</v>
      </c>
      <c r="I188" s="71">
        <f t="shared" si="48"/>
        <v>97</v>
      </c>
      <c r="J188" s="71">
        <f t="shared" si="48"/>
        <v>176</v>
      </c>
      <c r="K188" s="71">
        <f t="shared" si="48"/>
        <v>194</v>
      </c>
      <c r="L188" s="71">
        <f t="shared" si="48"/>
        <v>370</v>
      </c>
      <c r="M188" s="71">
        <f t="shared" si="48"/>
        <v>222</v>
      </c>
      <c r="N188" s="71">
        <f t="shared" si="48"/>
        <v>245</v>
      </c>
      <c r="O188" s="71">
        <f t="shared" si="48"/>
        <v>467</v>
      </c>
    </row>
    <row r="189" spans="1:15" ht="12.75" customHeight="1">
      <c r="A189" s="1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2.75" customHeight="1">
      <c r="A190" s="179" t="s">
        <v>250</v>
      </c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21" customHeight="1" thickBot="1">
      <c r="A191" s="655" t="s">
        <v>143</v>
      </c>
      <c r="B191" s="655"/>
      <c r="C191" s="655"/>
      <c r="D191" s="655"/>
      <c r="E191" s="655"/>
      <c r="F191" s="655"/>
      <c r="G191" s="655"/>
      <c r="H191" s="655"/>
      <c r="I191" s="655"/>
      <c r="J191" s="655"/>
      <c r="K191" s="655"/>
      <c r="L191" s="655"/>
      <c r="M191" s="655"/>
      <c r="N191" s="655"/>
      <c r="O191" s="655"/>
    </row>
    <row r="192" spans="1:15" ht="13.5" customHeight="1" thickBot="1">
      <c r="A192" s="634" t="s">
        <v>194</v>
      </c>
      <c r="B192" s="634"/>
      <c r="C192" s="634"/>
      <c r="D192" s="634"/>
      <c r="E192" s="634"/>
      <c r="F192" s="634"/>
      <c r="G192" s="586" t="s">
        <v>6</v>
      </c>
      <c r="H192" s="586"/>
      <c r="I192" s="586"/>
      <c r="J192" s="586"/>
      <c r="K192" s="586"/>
      <c r="L192" s="586"/>
      <c r="M192" s="586"/>
      <c r="N192" s="586"/>
      <c r="O192" s="586"/>
    </row>
    <row r="193" spans="1:15" ht="13.5" customHeight="1" thickBot="1">
      <c r="A193" s="495" t="s">
        <v>7</v>
      </c>
      <c r="B193" s="587" t="s">
        <v>38</v>
      </c>
      <c r="C193" s="590" t="s">
        <v>9</v>
      </c>
      <c r="D193" s="589" t="s">
        <v>10</v>
      </c>
      <c r="E193" s="589"/>
      <c r="F193" s="589"/>
      <c r="G193" s="589" t="s">
        <v>11</v>
      </c>
      <c r="H193" s="589"/>
      <c r="I193" s="589"/>
      <c r="J193" s="589" t="s">
        <v>12</v>
      </c>
      <c r="K193" s="589"/>
      <c r="L193" s="589"/>
      <c r="M193" s="589" t="s">
        <v>13</v>
      </c>
      <c r="N193" s="589"/>
      <c r="O193" s="589"/>
    </row>
    <row r="194" spans="1:15" ht="13.5" customHeight="1" thickBot="1">
      <c r="A194" s="495" t="s">
        <v>164</v>
      </c>
      <c r="B194" s="588"/>
      <c r="C194" s="591"/>
      <c r="D194" s="128" t="s">
        <v>15</v>
      </c>
      <c r="E194" s="128" t="s">
        <v>16</v>
      </c>
      <c r="F194" s="128" t="s">
        <v>17</v>
      </c>
      <c r="G194" s="128" t="s">
        <v>15</v>
      </c>
      <c r="H194" s="128" t="s">
        <v>16</v>
      </c>
      <c r="I194" s="128" t="s">
        <v>17</v>
      </c>
      <c r="J194" s="128" t="s">
        <v>15</v>
      </c>
      <c r="K194" s="128" t="s">
        <v>16</v>
      </c>
      <c r="L194" s="128" t="s">
        <v>17</v>
      </c>
      <c r="M194" s="127" t="s">
        <v>15</v>
      </c>
      <c r="N194" s="128" t="s">
        <v>16</v>
      </c>
      <c r="O194" s="128" t="s">
        <v>17</v>
      </c>
    </row>
    <row r="195" spans="1:15" ht="13.5" customHeight="1" thickBot="1">
      <c r="A195" s="138" t="s">
        <v>31</v>
      </c>
      <c r="B195" s="139" t="s">
        <v>19</v>
      </c>
      <c r="C195" s="131" t="s">
        <v>20</v>
      </c>
      <c r="D195" s="143">
        <v>13</v>
      </c>
      <c r="E195" s="144">
        <v>16</v>
      </c>
      <c r="F195" s="142">
        <f>SUM(D195:E195)</f>
        <v>29</v>
      </c>
      <c r="G195" s="374">
        <v>4</v>
      </c>
      <c r="H195" s="375">
        <v>11</v>
      </c>
      <c r="I195" s="544">
        <f>SUM(G195:H195)</f>
        <v>15</v>
      </c>
      <c r="J195" s="374">
        <v>5</v>
      </c>
      <c r="K195" s="375">
        <v>2</v>
      </c>
      <c r="L195" s="544">
        <f>SUM(J195:K195)</f>
        <v>7</v>
      </c>
      <c r="M195" s="569">
        <f>SUM(G195,J195)</f>
        <v>9</v>
      </c>
      <c r="N195" s="372">
        <f>SUM(H195,K195)</f>
        <v>13</v>
      </c>
      <c r="O195" s="544">
        <f>SUM(M195:N195)</f>
        <v>22</v>
      </c>
    </row>
    <row r="196" spans="1:15" ht="13.5" customHeight="1" thickBot="1">
      <c r="A196" s="585" t="s">
        <v>36</v>
      </c>
      <c r="B196" s="585"/>
      <c r="C196" s="585"/>
      <c r="D196" s="71">
        <f>SUM(D195)</f>
        <v>13</v>
      </c>
      <c r="E196" s="71">
        <f aca="true" t="shared" si="49" ref="E196:N196">SUM(E195)</f>
        <v>16</v>
      </c>
      <c r="F196" s="71">
        <f>SUM(F195)</f>
        <v>29</v>
      </c>
      <c r="G196" s="406">
        <f t="shared" si="49"/>
        <v>4</v>
      </c>
      <c r="H196" s="406">
        <f t="shared" si="49"/>
        <v>11</v>
      </c>
      <c r="I196" s="406">
        <f>SUM(I195)</f>
        <v>15</v>
      </c>
      <c r="J196" s="406">
        <f t="shared" si="49"/>
        <v>5</v>
      </c>
      <c r="K196" s="406">
        <f t="shared" si="49"/>
        <v>2</v>
      </c>
      <c r="L196" s="406">
        <f>SUM(L195)</f>
        <v>7</v>
      </c>
      <c r="M196" s="406">
        <f t="shared" si="49"/>
        <v>9</v>
      </c>
      <c r="N196" s="406">
        <f t="shared" si="49"/>
        <v>13</v>
      </c>
      <c r="O196" s="406">
        <f>SUM(O195)</f>
        <v>22</v>
      </c>
    </row>
    <row r="197" spans="1:15" ht="21" customHeight="1">
      <c r="A197" s="505"/>
      <c r="B197" s="505"/>
      <c r="C197" s="505"/>
      <c r="D197" s="505"/>
      <c r="E197" s="505"/>
      <c r="F197" s="505"/>
      <c r="G197" s="505"/>
      <c r="H197" s="505"/>
      <c r="I197" s="505"/>
      <c r="J197" s="505"/>
      <c r="K197" s="505"/>
      <c r="L197" s="505"/>
      <c r="M197" s="505"/>
      <c r="N197" s="505"/>
      <c r="O197" s="505"/>
    </row>
    <row r="198" spans="1:15" ht="12.75" customHeight="1">
      <c r="A198" s="80"/>
      <c r="B198" s="80"/>
      <c r="C198" s="80"/>
      <c r="D198" s="81"/>
      <c r="E198" s="81"/>
      <c r="F198" s="81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1:15" ht="13.5" customHeight="1" thickBot="1">
      <c r="A199" s="80"/>
      <c r="B199" s="80"/>
      <c r="C199" s="80"/>
      <c r="D199" s="81"/>
      <c r="E199" s="81"/>
      <c r="F199" s="81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1:15" ht="13.5" customHeight="1" thickBot="1">
      <c r="A200" s="644" t="s">
        <v>105</v>
      </c>
      <c r="B200" s="645"/>
      <c r="C200" s="645"/>
      <c r="D200" s="645"/>
      <c r="E200" s="645"/>
      <c r="F200" s="646"/>
      <c r="G200" s="602" t="s">
        <v>6</v>
      </c>
      <c r="H200" s="603"/>
      <c r="I200" s="603"/>
      <c r="J200" s="603"/>
      <c r="K200" s="603"/>
      <c r="L200" s="603"/>
      <c r="M200" s="603"/>
      <c r="N200" s="603"/>
      <c r="O200" s="604"/>
    </row>
    <row r="201" spans="1:20" s="49" customFormat="1" ht="13.5" customHeight="1" thickBot="1">
      <c r="A201" s="495" t="s">
        <v>7</v>
      </c>
      <c r="B201" s="587" t="s">
        <v>38</v>
      </c>
      <c r="C201" s="590" t="s">
        <v>9</v>
      </c>
      <c r="D201" s="656" t="s">
        <v>10</v>
      </c>
      <c r="E201" s="657"/>
      <c r="F201" s="658"/>
      <c r="G201" s="598" t="s">
        <v>11</v>
      </c>
      <c r="H201" s="599"/>
      <c r="I201" s="600"/>
      <c r="J201" s="598" t="s">
        <v>12</v>
      </c>
      <c r="K201" s="599"/>
      <c r="L201" s="600"/>
      <c r="M201" s="598" t="s">
        <v>13</v>
      </c>
      <c r="N201" s="599"/>
      <c r="O201" s="600"/>
      <c r="P201" s="48"/>
      <c r="Q201" s="48"/>
      <c r="R201" s="48"/>
      <c r="S201" s="48"/>
      <c r="T201" s="48"/>
    </row>
    <row r="202" spans="1:20" s="49" customFormat="1" ht="13.5" customHeight="1" thickBot="1">
      <c r="A202" s="82" t="s">
        <v>33</v>
      </c>
      <c r="B202" s="588"/>
      <c r="C202" s="601"/>
      <c r="D202" s="507" t="s">
        <v>15</v>
      </c>
      <c r="E202" s="507" t="s">
        <v>16</v>
      </c>
      <c r="F202" s="507" t="s">
        <v>17</v>
      </c>
      <c r="G202" s="19" t="s">
        <v>15</v>
      </c>
      <c r="H202" s="19" t="s">
        <v>16</v>
      </c>
      <c r="I202" s="19" t="s">
        <v>17</v>
      </c>
      <c r="J202" s="19" t="s">
        <v>15</v>
      </c>
      <c r="K202" s="19" t="s">
        <v>16</v>
      </c>
      <c r="L202" s="19" t="s">
        <v>17</v>
      </c>
      <c r="M202" s="28" t="s">
        <v>15</v>
      </c>
      <c r="N202" s="19" t="s">
        <v>16</v>
      </c>
      <c r="O202" s="19" t="s">
        <v>17</v>
      </c>
      <c r="P202" s="48"/>
      <c r="Q202" s="48"/>
      <c r="R202" s="48"/>
      <c r="S202" s="48"/>
      <c r="T202" s="48"/>
    </row>
    <row r="203" spans="1:20" s="49" customFormat="1" ht="13.5" customHeight="1" thickBot="1">
      <c r="A203" s="83" t="s">
        <v>152</v>
      </c>
      <c r="B203" s="84" t="s">
        <v>153</v>
      </c>
      <c r="C203" s="85" t="s">
        <v>90</v>
      </c>
      <c r="D203" s="86">
        <v>0</v>
      </c>
      <c r="E203" s="87">
        <v>0</v>
      </c>
      <c r="F203" s="73">
        <f>SUM(D203:E203)</f>
        <v>0</v>
      </c>
      <c r="G203" s="24">
        <v>0</v>
      </c>
      <c r="H203" s="10">
        <v>0</v>
      </c>
      <c r="I203" s="12">
        <f>SUM(G203:H203)</f>
        <v>0</v>
      </c>
      <c r="J203" s="24">
        <v>0</v>
      </c>
      <c r="K203" s="10">
        <v>0</v>
      </c>
      <c r="L203" s="12">
        <f>SUM(J203:K203)</f>
        <v>0</v>
      </c>
      <c r="M203" s="36">
        <f>SUM(G203,J203)</f>
        <v>0</v>
      </c>
      <c r="N203" s="36">
        <f>SUM(H203,K203)</f>
        <v>0</v>
      </c>
      <c r="O203" s="12">
        <f>SUM(M203:N203)</f>
        <v>0</v>
      </c>
      <c r="P203" s="48"/>
      <c r="Q203" s="48"/>
      <c r="R203" s="48"/>
      <c r="S203" s="48"/>
      <c r="T203" s="48"/>
    </row>
    <row r="204" spans="1:15" ht="13.5" customHeight="1" thickBot="1">
      <c r="A204" s="629" t="s">
        <v>36</v>
      </c>
      <c r="B204" s="638"/>
      <c r="C204" s="639"/>
      <c r="D204" s="88">
        <f>SUM(D203)</f>
        <v>0</v>
      </c>
      <c r="E204" s="88">
        <f aca="true" t="shared" si="50" ref="E204:O204">SUM(E203)</f>
        <v>0</v>
      </c>
      <c r="F204" s="88">
        <f>SUM(F203)</f>
        <v>0</v>
      </c>
      <c r="G204" s="51">
        <f t="shared" si="50"/>
        <v>0</v>
      </c>
      <c r="H204" s="51">
        <f t="shared" si="50"/>
        <v>0</v>
      </c>
      <c r="I204" s="51">
        <f>SUM(I203)</f>
        <v>0</v>
      </c>
      <c r="J204" s="51">
        <f t="shared" si="50"/>
        <v>0</v>
      </c>
      <c r="K204" s="51">
        <f t="shared" si="50"/>
        <v>0</v>
      </c>
      <c r="L204" s="51">
        <f>SUM(L203)</f>
        <v>0</v>
      </c>
      <c r="M204" s="51">
        <f t="shared" si="50"/>
        <v>0</v>
      </c>
      <c r="N204" s="51">
        <f t="shared" si="50"/>
        <v>0</v>
      </c>
      <c r="O204" s="51">
        <f t="shared" si="50"/>
        <v>0</v>
      </c>
    </row>
    <row r="205" spans="1:15" ht="12.75" customHeight="1">
      <c r="A205" s="80"/>
      <c r="B205" s="80"/>
      <c r="C205" s="80"/>
      <c r="D205" s="81"/>
      <c r="E205" s="81"/>
      <c r="F205" s="81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1:15" ht="13.5" customHeight="1">
      <c r="A206" s="80"/>
      <c r="B206" s="80"/>
      <c r="C206" s="80"/>
      <c r="D206" s="81"/>
      <c r="E206" s="81"/>
      <c r="F206" s="81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1:15" ht="13.5" thickBot="1">
      <c r="A207" s="37"/>
      <c r="B207" s="37"/>
      <c r="C207" s="37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ht="15.75" thickBot="1">
      <c r="A208" s="674" t="s">
        <v>124</v>
      </c>
      <c r="B208" s="674"/>
      <c r="C208" s="674"/>
      <c r="D208" s="50">
        <f>D196+D204</f>
        <v>13</v>
      </c>
      <c r="E208" s="50">
        <f aca="true" t="shared" si="51" ref="E208:O208">E196+E204</f>
        <v>16</v>
      </c>
      <c r="F208" s="50">
        <f t="shared" si="51"/>
        <v>29</v>
      </c>
      <c r="G208" s="50">
        <f t="shared" si="51"/>
        <v>4</v>
      </c>
      <c r="H208" s="50">
        <f t="shared" si="51"/>
        <v>11</v>
      </c>
      <c r="I208" s="50">
        <f t="shared" si="51"/>
        <v>15</v>
      </c>
      <c r="J208" s="50">
        <f t="shared" si="51"/>
        <v>5</v>
      </c>
      <c r="K208" s="50">
        <f t="shared" si="51"/>
        <v>2</v>
      </c>
      <c r="L208" s="50">
        <f t="shared" si="51"/>
        <v>7</v>
      </c>
      <c r="M208" s="50">
        <f t="shared" si="51"/>
        <v>9</v>
      </c>
      <c r="N208" s="50">
        <f t="shared" si="51"/>
        <v>13</v>
      </c>
      <c r="O208" s="50">
        <f t="shared" si="51"/>
        <v>22</v>
      </c>
    </row>
    <row r="209" spans="1:15" ht="12.75">
      <c r="A209" s="9"/>
      <c r="B209" s="9"/>
      <c r="C209" s="9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</row>
    <row r="210" spans="1:15" ht="12.75">
      <c r="A210" s="20"/>
      <c r="B210" s="20"/>
      <c r="C210" s="20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</row>
    <row r="211" spans="1:15" ht="13.5" thickBot="1">
      <c r="A211" s="9"/>
      <c r="B211" s="9"/>
      <c r="C211" s="9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ht="13.5" thickBot="1">
      <c r="A212" s="662" t="s">
        <v>123</v>
      </c>
      <c r="B212" s="663"/>
      <c r="C212" s="663"/>
      <c r="D212" s="50">
        <f aca="true" t="shared" si="52" ref="D212:O212">SUM(D188)</f>
        <v>135</v>
      </c>
      <c r="E212" s="50">
        <f t="shared" si="52"/>
        <v>96</v>
      </c>
      <c r="F212" s="50">
        <f t="shared" si="52"/>
        <v>231</v>
      </c>
      <c r="G212" s="50">
        <f t="shared" si="52"/>
        <v>46</v>
      </c>
      <c r="H212" s="50">
        <f t="shared" si="52"/>
        <v>51</v>
      </c>
      <c r="I212" s="50">
        <f t="shared" si="52"/>
        <v>97</v>
      </c>
      <c r="J212" s="50">
        <f t="shared" si="52"/>
        <v>176</v>
      </c>
      <c r="K212" s="50">
        <f t="shared" si="52"/>
        <v>194</v>
      </c>
      <c r="L212" s="50">
        <f t="shared" si="52"/>
        <v>370</v>
      </c>
      <c r="M212" s="50">
        <f t="shared" si="52"/>
        <v>222</v>
      </c>
      <c r="N212" s="50">
        <f t="shared" si="52"/>
        <v>245</v>
      </c>
      <c r="O212" s="50">
        <f t="shared" si="52"/>
        <v>467</v>
      </c>
    </row>
    <row r="213" spans="1:15" ht="13.5" thickBot="1">
      <c r="A213" s="9"/>
      <c r="B213" s="9"/>
      <c r="C213" s="9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1:15" ht="13.5" thickBot="1">
      <c r="A214" s="662" t="s">
        <v>124</v>
      </c>
      <c r="B214" s="663"/>
      <c r="C214" s="663"/>
      <c r="D214" s="50">
        <f aca="true" t="shared" si="53" ref="D214:N214">SUM(D208)</f>
        <v>13</v>
      </c>
      <c r="E214" s="50">
        <f t="shared" si="53"/>
        <v>16</v>
      </c>
      <c r="F214" s="50">
        <f>SUM(F208)</f>
        <v>29</v>
      </c>
      <c r="G214" s="50">
        <f t="shared" si="53"/>
        <v>4</v>
      </c>
      <c r="H214" s="50">
        <f t="shared" si="53"/>
        <v>11</v>
      </c>
      <c r="I214" s="50">
        <f>SUM(I208)</f>
        <v>15</v>
      </c>
      <c r="J214" s="50">
        <f t="shared" si="53"/>
        <v>5</v>
      </c>
      <c r="K214" s="50">
        <f t="shared" si="53"/>
        <v>2</v>
      </c>
      <c r="L214" s="50">
        <f>SUM(L208)</f>
        <v>7</v>
      </c>
      <c r="M214" s="50">
        <f t="shared" si="53"/>
        <v>9</v>
      </c>
      <c r="N214" s="50">
        <f t="shared" si="53"/>
        <v>13</v>
      </c>
      <c r="O214" s="50">
        <f>SUM(O208)</f>
        <v>22</v>
      </c>
    </row>
    <row r="215" spans="1:15" ht="13.5" thickBot="1">
      <c r="A215" s="9"/>
      <c r="B215" s="9"/>
      <c r="C215" s="9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1:15" ht="15.75" thickBot="1">
      <c r="A216" s="672" t="s">
        <v>248</v>
      </c>
      <c r="B216" s="673"/>
      <c r="C216" s="673"/>
      <c r="D216" s="50">
        <f aca="true" t="shared" si="54" ref="D216:K216">SUM(D212+D214)</f>
        <v>148</v>
      </c>
      <c r="E216" s="50">
        <f t="shared" si="54"/>
        <v>112</v>
      </c>
      <c r="F216" s="50">
        <f>SUM(F212+F214)</f>
        <v>260</v>
      </c>
      <c r="G216" s="50">
        <f t="shared" si="54"/>
        <v>50</v>
      </c>
      <c r="H216" s="50">
        <f t="shared" si="54"/>
        <v>62</v>
      </c>
      <c r="I216" s="50">
        <f>SUM(I212+I214)</f>
        <v>112</v>
      </c>
      <c r="J216" s="50">
        <f t="shared" si="54"/>
        <v>181</v>
      </c>
      <c r="K216" s="50">
        <f t="shared" si="54"/>
        <v>196</v>
      </c>
      <c r="L216" s="50">
        <f>SUM(L212+L214)</f>
        <v>377</v>
      </c>
      <c r="M216" s="50">
        <f>SUM(M212+M214)</f>
        <v>231</v>
      </c>
      <c r="N216" s="50">
        <f>SUM(N212+N214)</f>
        <v>258</v>
      </c>
      <c r="O216" s="50">
        <f>SUM(O212+O214)</f>
        <v>489</v>
      </c>
    </row>
    <row r="217" spans="1:15" ht="15">
      <c r="A217" s="52"/>
      <c r="B217" s="52"/>
      <c r="C217" s="52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1:15" ht="15.75" customHeight="1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</row>
    <row r="219" spans="1:2" ht="15">
      <c r="A219" s="39"/>
      <c r="B219" s="26"/>
    </row>
    <row r="220" spans="1:2" ht="15">
      <c r="A220" s="39"/>
      <c r="B220" s="26" t="s">
        <v>146</v>
      </c>
    </row>
    <row r="221" spans="1:15" ht="18.75">
      <c r="A221" s="57"/>
      <c r="B221" s="57" t="s">
        <v>229</v>
      </c>
      <c r="C221" s="57"/>
      <c r="D221" s="57"/>
      <c r="E221" s="57"/>
      <c r="F221" s="57"/>
      <c r="H221" s="57" t="s">
        <v>247</v>
      </c>
      <c r="I221" s="57"/>
      <c r="J221" s="57"/>
      <c r="K221" s="57"/>
      <c r="L221" s="57"/>
      <c r="M221" s="57"/>
      <c r="N221" s="57"/>
      <c r="O221" s="57"/>
    </row>
    <row r="222" spans="1:15" ht="18.75">
      <c r="A222" s="57"/>
      <c r="B222" s="57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</row>
    <row r="223" spans="1:15" ht="18.75">
      <c r="A223" s="57"/>
      <c r="B223" s="57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</row>
    <row r="224" spans="1:15" ht="18.75">
      <c r="A224" s="57"/>
      <c r="B224" s="57" t="s">
        <v>217</v>
      </c>
      <c r="C224" s="57"/>
      <c r="E224" s="685" t="s">
        <v>252</v>
      </c>
      <c r="F224" s="685"/>
      <c r="G224" s="685"/>
      <c r="H224" s="685"/>
      <c r="I224" s="685"/>
      <c r="J224" s="685"/>
      <c r="K224" s="685"/>
      <c r="L224" s="57"/>
      <c r="M224" s="57"/>
      <c r="N224" s="57"/>
      <c r="O224" s="57"/>
    </row>
    <row r="225" spans="1:15" ht="18.75">
      <c r="A225" s="57"/>
      <c r="B225" s="61" t="s">
        <v>215</v>
      </c>
      <c r="C225" s="61"/>
      <c r="E225" s="684" t="s">
        <v>216</v>
      </c>
      <c r="F225" s="684"/>
      <c r="G225" s="684"/>
      <c r="H225" s="684"/>
      <c r="I225" s="684"/>
      <c r="J225" s="684"/>
      <c r="K225" s="684"/>
      <c r="L225" s="57"/>
      <c r="M225" s="57"/>
      <c r="N225" s="57"/>
      <c r="O225" s="57"/>
    </row>
    <row r="226" spans="1:15" ht="15">
      <c r="A226" s="52"/>
      <c r="B226" s="52"/>
      <c r="C226" s="52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1:20" ht="15">
      <c r="A227" s="52"/>
      <c r="B227" s="52"/>
      <c r="C227" s="52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27"/>
      <c r="Q227" s="27"/>
      <c r="R227" s="27"/>
      <c r="S227" s="27"/>
      <c r="T227" s="27"/>
    </row>
    <row r="228" spans="1:15" ht="15">
      <c r="A228" s="52"/>
      <c r="B228" s="52"/>
      <c r="C228" s="52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1:15" ht="15">
      <c r="A229" s="52"/>
      <c r="B229" s="52"/>
      <c r="C229" s="52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1:15" ht="15">
      <c r="A230" s="52"/>
      <c r="B230" s="52"/>
      <c r="C230" s="52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1:15" ht="15">
      <c r="A231" s="52"/>
      <c r="B231" s="52"/>
      <c r="C231" s="52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1:15" ht="15">
      <c r="A232" s="52"/>
      <c r="B232" s="52"/>
      <c r="C232" s="52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1:15" ht="15">
      <c r="A233" s="52"/>
      <c r="B233" s="52"/>
      <c r="C233" s="52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1:15" ht="15">
      <c r="A234" s="52"/>
      <c r="B234" s="52"/>
      <c r="C234" s="52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1:15" ht="15">
      <c r="A235" s="52"/>
      <c r="B235" s="52"/>
      <c r="C235" s="52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1:15" ht="15">
      <c r="A236" s="52"/>
      <c r="B236" s="52"/>
      <c r="C236" s="52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1:15" ht="15">
      <c r="A237" s="52"/>
      <c r="B237" s="52"/>
      <c r="C237" s="52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1:15" ht="15">
      <c r="A238" s="52"/>
      <c r="B238" s="52"/>
      <c r="C238" s="52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1:15" ht="15">
      <c r="A239" s="52"/>
      <c r="B239" s="52"/>
      <c r="C239" s="52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1:15" ht="15">
      <c r="A240" s="52"/>
      <c r="B240" s="52"/>
      <c r="C240" s="52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1:15" ht="15">
      <c r="A241" s="52"/>
      <c r="B241" s="52"/>
      <c r="C241" s="52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1:15" ht="15">
      <c r="A242" s="52"/>
      <c r="B242" s="52"/>
      <c r="C242" s="52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1:15" ht="15">
      <c r="A243" s="52"/>
      <c r="B243" s="52"/>
      <c r="C243" s="52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1:15" ht="15">
      <c r="A244" s="52"/>
      <c r="B244" s="52"/>
      <c r="C244" s="52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1:15" ht="15">
      <c r="A245" s="52"/>
      <c r="B245" s="52"/>
      <c r="C245" s="52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1:15" ht="15">
      <c r="A246" s="52"/>
      <c r="B246" s="52"/>
      <c r="C246" s="52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1:15" ht="15">
      <c r="A247" s="52"/>
      <c r="B247" s="52"/>
      <c r="C247" s="52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1:15" ht="15">
      <c r="A248" s="52"/>
      <c r="B248" s="52"/>
      <c r="C248" s="52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1:15" ht="15">
      <c r="A249" s="52"/>
      <c r="B249" s="52"/>
      <c r="C249" s="52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1:15" ht="15">
      <c r="A250" s="52"/>
      <c r="B250" s="52"/>
      <c r="C250" s="52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1:15" ht="15">
      <c r="A251" s="52"/>
      <c r="B251" s="52"/>
      <c r="C251" s="52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1:15" ht="15">
      <c r="A252" s="39"/>
      <c r="O252" s="48"/>
    </row>
    <row r="253" spans="1:15" ht="15">
      <c r="A253" s="39"/>
      <c r="O253" s="48"/>
    </row>
    <row r="254" spans="1:15" ht="15">
      <c r="A254" s="39"/>
      <c r="O254" s="48"/>
    </row>
    <row r="255" spans="1:15" ht="15">
      <c r="A255" s="39"/>
      <c r="O255" s="48"/>
    </row>
    <row r="256" spans="1:15" ht="15">
      <c r="A256" s="39"/>
      <c r="O256" s="48"/>
    </row>
    <row r="257" spans="1:15" ht="15">
      <c r="A257" s="39"/>
      <c r="O257" s="48"/>
    </row>
    <row r="258" spans="1:15" ht="15">
      <c r="A258" s="39"/>
      <c r="O258" s="48"/>
    </row>
    <row r="259" spans="1:15" ht="15">
      <c r="A259" s="39"/>
      <c r="O259" s="48"/>
    </row>
    <row r="260" spans="1:15" ht="15">
      <c r="A260" s="39"/>
      <c r="O260" s="48"/>
    </row>
    <row r="261" spans="1:15" ht="15">
      <c r="A261" s="39"/>
      <c r="O261" s="48"/>
    </row>
    <row r="262" spans="1:15" ht="15">
      <c r="A262" s="39"/>
      <c r="O262" s="48"/>
    </row>
    <row r="263" spans="1:15" ht="15">
      <c r="A263" s="39"/>
      <c r="O263" s="48"/>
    </row>
    <row r="264" spans="1:15" ht="15">
      <c r="A264" s="39"/>
      <c r="O264" s="48"/>
    </row>
    <row r="265" spans="1:15" ht="15">
      <c r="A265" s="39"/>
      <c r="O265" s="48"/>
    </row>
    <row r="266" spans="1:15" ht="15">
      <c r="A266" s="39"/>
      <c r="O266" s="48"/>
    </row>
    <row r="267" spans="1:15" ht="15">
      <c r="A267" s="39"/>
      <c r="O267" s="48"/>
    </row>
    <row r="268" spans="1:15" ht="15">
      <c r="A268" s="39"/>
      <c r="O268" s="48"/>
    </row>
    <row r="269" spans="1:15" ht="15">
      <c r="A269" s="39"/>
      <c r="O269" s="48"/>
    </row>
    <row r="270" spans="1:15" ht="15">
      <c r="A270" s="39"/>
      <c r="O270" s="48"/>
    </row>
    <row r="271" spans="1:15" ht="15">
      <c r="A271" s="39"/>
      <c r="O271" s="48"/>
    </row>
    <row r="272" spans="1:15" ht="15">
      <c r="A272" s="39"/>
      <c r="O272" s="48"/>
    </row>
    <row r="273" spans="1:15" ht="15">
      <c r="A273" s="39"/>
      <c r="O273" s="48"/>
    </row>
    <row r="274" spans="1:15" ht="15">
      <c r="A274" s="39"/>
      <c r="O274" s="48"/>
    </row>
    <row r="275" spans="1:15" ht="15">
      <c r="A275" s="39"/>
      <c r="O275" s="48"/>
    </row>
    <row r="276" spans="1:15" ht="15">
      <c r="A276" s="39"/>
      <c r="O276" s="48"/>
    </row>
    <row r="277" ht="15">
      <c r="A277" s="39"/>
    </row>
    <row r="278" ht="15">
      <c r="A278" s="39"/>
    </row>
    <row r="279" ht="15">
      <c r="A279" s="39"/>
    </row>
    <row r="280" ht="15">
      <c r="A280" s="39"/>
    </row>
    <row r="281" ht="15">
      <c r="A281" s="39"/>
    </row>
    <row r="282" ht="15">
      <c r="A282" s="39"/>
    </row>
    <row r="283" ht="15">
      <c r="A283" s="39"/>
    </row>
    <row r="284" ht="15">
      <c r="A284" s="39"/>
    </row>
    <row r="285" ht="15">
      <c r="A285" s="39"/>
    </row>
    <row r="286" ht="15">
      <c r="A286" s="39"/>
    </row>
    <row r="287" ht="15">
      <c r="A287" s="39"/>
    </row>
    <row r="288" ht="15">
      <c r="A288" s="39"/>
    </row>
    <row r="289" ht="15">
      <c r="A289" s="39"/>
    </row>
    <row r="290" ht="15">
      <c r="A290" s="39"/>
    </row>
    <row r="291" ht="15">
      <c r="A291" s="39"/>
    </row>
    <row r="292" ht="15">
      <c r="A292" s="39"/>
    </row>
    <row r="293" ht="15">
      <c r="A293" s="39"/>
    </row>
    <row r="294" ht="15">
      <c r="A294" s="39"/>
    </row>
    <row r="295" ht="15">
      <c r="A295" s="39"/>
    </row>
    <row r="296" ht="15">
      <c r="A296" s="39"/>
    </row>
    <row r="297" ht="15">
      <c r="A297" s="39"/>
    </row>
    <row r="298" ht="15">
      <c r="A298" s="39"/>
    </row>
    <row r="299" ht="15">
      <c r="A299" s="39"/>
    </row>
    <row r="300" ht="15">
      <c r="A300" s="39"/>
    </row>
    <row r="301" ht="15">
      <c r="A301" s="39"/>
    </row>
    <row r="302" ht="15">
      <c r="A302" s="39"/>
    </row>
    <row r="303" ht="15">
      <c r="A303" s="39"/>
    </row>
    <row r="304" ht="15">
      <c r="A304" s="39"/>
    </row>
    <row r="305" ht="15">
      <c r="A305" s="39"/>
    </row>
    <row r="306" ht="15">
      <c r="A306" s="39"/>
    </row>
    <row r="307" ht="15">
      <c r="A307" s="39"/>
    </row>
    <row r="308" ht="15">
      <c r="A308" s="39"/>
    </row>
    <row r="309" ht="15">
      <c r="A309" s="39"/>
    </row>
    <row r="310" ht="15">
      <c r="A310" s="39"/>
    </row>
    <row r="311" ht="15">
      <c r="A311" s="39"/>
    </row>
    <row r="312" ht="15">
      <c r="A312" s="39"/>
    </row>
    <row r="313" ht="15">
      <c r="A313" s="39"/>
    </row>
    <row r="314" ht="15">
      <c r="A314" s="39"/>
    </row>
    <row r="315" ht="15">
      <c r="A315" s="39"/>
    </row>
    <row r="316" ht="15">
      <c r="A316" s="39"/>
    </row>
    <row r="317" ht="15">
      <c r="A317" s="39"/>
    </row>
    <row r="318" ht="15">
      <c r="A318" s="39"/>
    </row>
    <row r="319" ht="15">
      <c r="A319" s="39"/>
    </row>
    <row r="320" ht="15">
      <c r="A320" s="39"/>
    </row>
    <row r="321" ht="15">
      <c r="A321" s="39"/>
    </row>
    <row r="322" ht="15">
      <c r="A322" s="39"/>
    </row>
    <row r="323" ht="15">
      <c r="A323" s="39"/>
    </row>
    <row r="324" ht="15">
      <c r="A324" s="39"/>
    </row>
    <row r="325" ht="15">
      <c r="A325" s="39"/>
    </row>
    <row r="326" ht="15">
      <c r="A326" s="39"/>
    </row>
    <row r="327" ht="15">
      <c r="A327" s="39"/>
    </row>
    <row r="328" ht="15">
      <c r="A328" s="39"/>
    </row>
    <row r="329" ht="15">
      <c r="A329" s="39"/>
    </row>
    <row r="330" ht="15">
      <c r="A330" s="39"/>
    </row>
    <row r="331" ht="15">
      <c r="A331" s="39"/>
    </row>
  </sheetData>
  <sheetProtection/>
  <mergeCells count="135">
    <mergeCell ref="A10:O10"/>
    <mergeCell ref="A1:O1"/>
    <mergeCell ref="A4:O4"/>
    <mergeCell ref="C6:E6"/>
    <mergeCell ref="H6:O6"/>
    <mergeCell ref="D7:E7"/>
    <mergeCell ref="H7:I7"/>
    <mergeCell ref="J7:K7"/>
    <mergeCell ref="L7:M7"/>
    <mergeCell ref="N7:O7"/>
    <mergeCell ref="G11:O11"/>
    <mergeCell ref="D12:F12"/>
    <mergeCell ref="G12:I12"/>
    <mergeCell ref="J12:L12"/>
    <mergeCell ref="M12:O12"/>
    <mergeCell ref="D8:E8"/>
    <mergeCell ref="H8:I8"/>
    <mergeCell ref="J8:K8"/>
    <mergeCell ref="L8:M8"/>
    <mergeCell ref="N8:O8"/>
    <mergeCell ref="A31:C31"/>
    <mergeCell ref="A35:C35"/>
    <mergeCell ref="A45:C45"/>
    <mergeCell ref="A46:C46"/>
    <mergeCell ref="A49:F49"/>
    <mergeCell ref="A11:F11"/>
    <mergeCell ref="G74:I74"/>
    <mergeCell ref="J74:L74"/>
    <mergeCell ref="G49:O49"/>
    <mergeCell ref="D50:F50"/>
    <mergeCell ref="G50:I50"/>
    <mergeCell ref="J50:L50"/>
    <mergeCell ref="M50:O50"/>
    <mergeCell ref="M74:O74"/>
    <mergeCell ref="G73:O73"/>
    <mergeCell ref="A77:C77"/>
    <mergeCell ref="A86:C86"/>
    <mergeCell ref="A91:C91"/>
    <mergeCell ref="A92:C92"/>
    <mergeCell ref="A63:C63"/>
    <mergeCell ref="A69:C69"/>
    <mergeCell ref="A70:C70"/>
    <mergeCell ref="A73:F73"/>
    <mergeCell ref="D74:F74"/>
    <mergeCell ref="A94:F94"/>
    <mergeCell ref="G94:O94"/>
    <mergeCell ref="D95:F95"/>
    <mergeCell ref="G95:I95"/>
    <mergeCell ref="J95:L95"/>
    <mergeCell ref="M95:O95"/>
    <mergeCell ref="D120:F120"/>
    <mergeCell ref="G120:I120"/>
    <mergeCell ref="J120:L120"/>
    <mergeCell ref="M120:O120"/>
    <mergeCell ref="A107:C107"/>
    <mergeCell ref="A116:C116"/>
    <mergeCell ref="A117:C117"/>
    <mergeCell ref="A119:F119"/>
    <mergeCell ref="G119:O119"/>
    <mergeCell ref="J133:L133"/>
    <mergeCell ref="M133:O133"/>
    <mergeCell ref="A123:C123"/>
    <mergeCell ref="A128:C128"/>
    <mergeCell ref="A129:C129"/>
    <mergeCell ref="A132:F132"/>
    <mergeCell ref="G132:O132"/>
    <mergeCell ref="A136:C136"/>
    <mergeCell ref="A142:C142"/>
    <mergeCell ref="A146:C146"/>
    <mergeCell ref="A147:C147"/>
    <mergeCell ref="D133:F133"/>
    <mergeCell ref="G133:I133"/>
    <mergeCell ref="M158:O158"/>
    <mergeCell ref="A150:F150"/>
    <mergeCell ref="G150:O150"/>
    <mergeCell ref="B151:B152"/>
    <mergeCell ref="D151:F151"/>
    <mergeCell ref="G151:I151"/>
    <mergeCell ref="J151:L151"/>
    <mergeCell ref="M151:O151"/>
    <mergeCell ref="G170:I170"/>
    <mergeCell ref="J170:L170"/>
    <mergeCell ref="M170:O170"/>
    <mergeCell ref="A154:C154"/>
    <mergeCell ref="A157:F157"/>
    <mergeCell ref="G157:O157"/>
    <mergeCell ref="B158:B159"/>
    <mergeCell ref="D158:F158"/>
    <mergeCell ref="G158:I158"/>
    <mergeCell ref="J158:L158"/>
    <mergeCell ref="D182:F182"/>
    <mergeCell ref="G182:I182"/>
    <mergeCell ref="J182:L182"/>
    <mergeCell ref="A162:C162"/>
    <mergeCell ref="A166:C166"/>
    <mergeCell ref="A167:C167"/>
    <mergeCell ref="A169:F169"/>
    <mergeCell ref="G169:O169"/>
    <mergeCell ref="B170:B171"/>
    <mergeCell ref="D170:F170"/>
    <mergeCell ref="J193:L193"/>
    <mergeCell ref="M182:O182"/>
    <mergeCell ref="A185:C185"/>
    <mergeCell ref="A173:C173"/>
    <mergeCell ref="A177:C177"/>
    <mergeCell ref="A178:C178"/>
    <mergeCell ref="A181:F181"/>
    <mergeCell ref="G181:O181"/>
    <mergeCell ref="B182:B183"/>
    <mergeCell ref="C182:C183"/>
    <mergeCell ref="M193:O193"/>
    <mergeCell ref="A196:C196"/>
    <mergeCell ref="A188:C188"/>
    <mergeCell ref="A191:O191"/>
    <mergeCell ref="A192:F192"/>
    <mergeCell ref="G192:O192"/>
    <mergeCell ref="B193:B194"/>
    <mergeCell ref="C193:C194"/>
    <mergeCell ref="D193:F193"/>
    <mergeCell ref="G193:I193"/>
    <mergeCell ref="A204:C204"/>
    <mergeCell ref="A200:F200"/>
    <mergeCell ref="G200:O200"/>
    <mergeCell ref="B201:B202"/>
    <mergeCell ref="C201:C202"/>
    <mergeCell ref="D201:F201"/>
    <mergeCell ref="G201:I201"/>
    <mergeCell ref="J201:L201"/>
    <mergeCell ref="M201:O201"/>
    <mergeCell ref="E225:K225"/>
    <mergeCell ref="A208:C208"/>
    <mergeCell ref="A212:C212"/>
    <mergeCell ref="A214:C214"/>
    <mergeCell ref="A216:C216"/>
    <mergeCell ref="E224:K2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3"/>
  <sheetViews>
    <sheetView zoomScalePageLayoutView="0" workbookViewId="0" topLeftCell="A253">
      <selection activeCell="P259" sqref="P259"/>
    </sheetView>
  </sheetViews>
  <sheetFormatPr defaultColWidth="11.421875" defaultRowHeight="12.75"/>
  <cols>
    <col min="1" max="1" width="39.421875" style="47" customWidth="1"/>
    <col min="2" max="2" width="41.7109375" style="27" customWidth="1"/>
    <col min="3" max="3" width="12.421875" style="27" customWidth="1"/>
    <col min="4" max="6" width="7.00390625" style="27" customWidth="1"/>
    <col min="7" max="15" width="6.28125" style="27" customWidth="1"/>
    <col min="16" max="20" width="11.421875" style="26" customWidth="1"/>
    <col min="21" max="16384" width="11.421875" style="27" customWidth="1"/>
  </cols>
  <sheetData>
    <row r="1" spans="1:15" ht="18.75" customHeight="1">
      <c r="A1" s="614" t="s">
        <v>133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spans="1:15" ht="15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616" t="s">
        <v>182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</row>
    <row r="5" spans="1:15" ht="8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4.25" customHeight="1">
      <c r="A6" s="66" t="s">
        <v>253</v>
      </c>
      <c r="B6" s="44"/>
      <c r="C6" s="617" t="s">
        <v>136</v>
      </c>
      <c r="D6" s="618"/>
      <c r="E6" s="619"/>
      <c r="F6" s="396"/>
      <c r="G6" s="397"/>
      <c r="H6" s="621" t="s">
        <v>0</v>
      </c>
      <c r="I6" s="622"/>
      <c r="J6" s="622"/>
      <c r="K6" s="622"/>
      <c r="L6" s="622"/>
      <c r="M6" s="622"/>
      <c r="N6" s="622"/>
      <c r="O6" s="623"/>
    </row>
    <row r="7" spans="1:15" ht="12.75" customHeight="1">
      <c r="A7" s="11"/>
      <c r="B7" s="45"/>
      <c r="C7" s="407"/>
      <c r="D7" s="620" t="s">
        <v>2</v>
      </c>
      <c r="E7" s="620"/>
      <c r="F7" s="398"/>
      <c r="G7" s="397"/>
      <c r="H7" s="680" t="s">
        <v>1</v>
      </c>
      <c r="I7" s="681"/>
      <c r="J7" s="686" t="s">
        <v>2</v>
      </c>
      <c r="K7" s="687"/>
      <c r="L7" s="690" t="s">
        <v>3</v>
      </c>
      <c r="M7" s="691"/>
      <c r="N7" s="686" t="s">
        <v>4</v>
      </c>
      <c r="O7" s="687"/>
    </row>
    <row r="8" spans="1:15" ht="14.25" customHeight="1">
      <c r="A8" s="43"/>
      <c r="B8" s="44"/>
      <c r="C8" s="408"/>
      <c r="D8" s="612"/>
      <c r="E8" s="613"/>
      <c r="F8" s="399"/>
      <c r="G8" s="397"/>
      <c r="H8" s="682">
        <v>44666</v>
      </c>
      <c r="I8" s="683"/>
      <c r="J8" s="688"/>
      <c r="K8" s="689"/>
      <c r="L8" s="692"/>
      <c r="M8" s="693"/>
      <c r="N8" s="688"/>
      <c r="O8" s="689"/>
    </row>
    <row r="9" spans="1:15" ht="14.25" customHeight="1">
      <c r="A9" s="43"/>
      <c r="B9" s="44"/>
      <c r="C9" s="53"/>
      <c r="D9" s="53"/>
      <c r="E9" s="53"/>
      <c r="F9" s="63"/>
      <c r="G9" s="54"/>
      <c r="H9" s="55"/>
      <c r="I9" s="54"/>
      <c r="J9" s="55"/>
      <c r="K9" s="56"/>
      <c r="L9" s="65"/>
      <c r="M9" s="54"/>
      <c r="N9" s="55"/>
      <c r="O9" s="44"/>
    </row>
    <row r="10" spans="1:15" ht="14.25" customHeight="1" thickBot="1">
      <c r="A10" s="609" t="s">
        <v>141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</row>
    <row r="11" spans="1:15" ht="13.5" thickBot="1">
      <c r="A11" s="610" t="s">
        <v>5</v>
      </c>
      <c r="B11" s="610"/>
      <c r="C11" s="610"/>
      <c r="D11" s="610"/>
      <c r="E11" s="610"/>
      <c r="F11" s="610"/>
      <c r="G11" s="611" t="s">
        <v>6</v>
      </c>
      <c r="H11" s="611"/>
      <c r="I11" s="611"/>
      <c r="J11" s="611"/>
      <c r="K11" s="611"/>
      <c r="L11" s="611"/>
      <c r="M11" s="611"/>
      <c r="N11" s="611"/>
      <c r="O11" s="611"/>
    </row>
    <row r="12" spans="1:15" ht="13.5" thickBot="1">
      <c r="A12" s="17" t="s">
        <v>7</v>
      </c>
      <c r="B12" s="22" t="s">
        <v>38</v>
      </c>
      <c r="C12" s="17" t="s">
        <v>9</v>
      </c>
      <c r="D12" s="608" t="s">
        <v>10</v>
      </c>
      <c r="E12" s="608"/>
      <c r="F12" s="608"/>
      <c r="G12" s="608" t="s">
        <v>11</v>
      </c>
      <c r="H12" s="608"/>
      <c r="I12" s="608"/>
      <c r="J12" s="608" t="s">
        <v>12</v>
      </c>
      <c r="K12" s="608"/>
      <c r="L12" s="608"/>
      <c r="M12" s="608" t="s">
        <v>13</v>
      </c>
      <c r="N12" s="608"/>
      <c r="O12" s="608"/>
    </row>
    <row r="13" spans="1:15" ht="13.5" customHeight="1" thickBot="1">
      <c r="A13" s="17" t="s">
        <v>14</v>
      </c>
      <c r="B13" s="15" t="s">
        <v>250</v>
      </c>
      <c r="C13" s="15"/>
      <c r="D13" s="19" t="s">
        <v>15</v>
      </c>
      <c r="E13" s="19" t="s">
        <v>16</v>
      </c>
      <c r="F13" s="38" t="s">
        <v>17</v>
      </c>
      <c r="G13" s="19" t="s">
        <v>15</v>
      </c>
      <c r="H13" s="19" t="s">
        <v>16</v>
      </c>
      <c r="I13" s="19" t="s">
        <v>17</v>
      </c>
      <c r="J13" s="19" t="s">
        <v>15</v>
      </c>
      <c r="K13" s="19" t="s">
        <v>16</v>
      </c>
      <c r="L13" s="19" t="s">
        <v>17</v>
      </c>
      <c r="M13" s="16" t="s">
        <v>15</v>
      </c>
      <c r="N13" s="16" t="s">
        <v>16</v>
      </c>
      <c r="O13" s="16" t="s">
        <v>17</v>
      </c>
    </row>
    <row r="14" spans="1:15" ht="12.75" customHeight="1">
      <c r="A14" s="95" t="s">
        <v>177</v>
      </c>
      <c r="B14" s="96" t="s">
        <v>19</v>
      </c>
      <c r="C14" s="97" t="s">
        <v>20</v>
      </c>
      <c r="D14" s="98">
        <v>0</v>
      </c>
      <c r="E14" s="99">
        <v>0</v>
      </c>
      <c r="F14" s="100">
        <f>D14+E14</f>
        <v>0</v>
      </c>
      <c r="G14" s="98">
        <v>0</v>
      </c>
      <c r="H14" s="101">
        <v>0</v>
      </c>
      <c r="I14" s="100">
        <f>G14+H14</f>
        <v>0</v>
      </c>
      <c r="J14" s="98">
        <v>0</v>
      </c>
      <c r="K14" s="101">
        <v>1</v>
      </c>
      <c r="L14" s="100">
        <f>J14+K14</f>
        <v>1</v>
      </c>
      <c r="M14" s="98">
        <f>SUM(G14,J14)</f>
        <v>0</v>
      </c>
      <c r="N14" s="101">
        <f>SUM(H14,K14)</f>
        <v>1</v>
      </c>
      <c r="O14" s="100">
        <f>M14+N14</f>
        <v>1</v>
      </c>
    </row>
    <row r="15" spans="1:15" ht="12.75" customHeight="1">
      <c r="A15" s="95" t="s">
        <v>174</v>
      </c>
      <c r="B15" s="96" t="s">
        <v>19</v>
      </c>
      <c r="C15" s="102" t="s">
        <v>20</v>
      </c>
      <c r="D15" s="103">
        <v>130</v>
      </c>
      <c r="E15" s="104">
        <v>144</v>
      </c>
      <c r="F15" s="105">
        <f>D15+E15</f>
        <v>274</v>
      </c>
      <c r="G15" s="103">
        <v>112</v>
      </c>
      <c r="H15" s="106">
        <v>122</v>
      </c>
      <c r="I15" s="105">
        <f aca="true" t="shared" si="0" ref="I15:I30">G15+H15</f>
        <v>234</v>
      </c>
      <c r="J15" s="103">
        <v>525</v>
      </c>
      <c r="K15" s="106">
        <v>531</v>
      </c>
      <c r="L15" s="105">
        <f aca="true" t="shared" si="1" ref="L15:L30">J15+K15</f>
        <v>1056</v>
      </c>
      <c r="M15" s="103">
        <f aca="true" t="shared" si="2" ref="M15:N30">SUM(G15,J15)</f>
        <v>637</v>
      </c>
      <c r="N15" s="106">
        <f t="shared" si="2"/>
        <v>653</v>
      </c>
      <c r="O15" s="107">
        <f aca="true" t="shared" si="3" ref="O15:O30">M15+N15</f>
        <v>1290</v>
      </c>
    </row>
    <row r="16" spans="1:15" ht="12.75" customHeight="1">
      <c r="A16" s="108" t="s">
        <v>236</v>
      </c>
      <c r="B16" s="109" t="s">
        <v>19</v>
      </c>
      <c r="C16" s="110" t="s">
        <v>20</v>
      </c>
      <c r="D16" s="103">
        <v>0</v>
      </c>
      <c r="E16" s="104">
        <v>0</v>
      </c>
      <c r="F16" s="105">
        <f aca="true" t="shared" si="4" ref="F16:F30">D16+E16</f>
        <v>0</v>
      </c>
      <c r="G16" s="103">
        <v>0</v>
      </c>
      <c r="H16" s="106">
        <v>0</v>
      </c>
      <c r="I16" s="105">
        <f t="shared" si="0"/>
        <v>0</v>
      </c>
      <c r="J16" s="103">
        <v>2</v>
      </c>
      <c r="K16" s="106">
        <v>0</v>
      </c>
      <c r="L16" s="105">
        <f t="shared" si="1"/>
        <v>2</v>
      </c>
      <c r="M16" s="103">
        <f>SUM(G16,J16)</f>
        <v>2</v>
      </c>
      <c r="N16" s="106">
        <f t="shared" si="2"/>
        <v>0</v>
      </c>
      <c r="O16" s="107">
        <f t="shared" si="3"/>
        <v>2</v>
      </c>
    </row>
    <row r="17" spans="1:15" ht="12.75" customHeight="1">
      <c r="A17" s="108" t="s">
        <v>237</v>
      </c>
      <c r="B17" s="109" t="s">
        <v>19</v>
      </c>
      <c r="C17" s="110" t="s">
        <v>20</v>
      </c>
      <c r="D17" s="103">
        <v>142</v>
      </c>
      <c r="E17" s="104">
        <v>140</v>
      </c>
      <c r="F17" s="105">
        <f t="shared" si="4"/>
        <v>282</v>
      </c>
      <c r="G17" s="103">
        <v>130</v>
      </c>
      <c r="H17" s="106">
        <v>121</v>
      </c>
      <c r="I17" s="105">
        <f t="shared" si="0"/>
        <v>251</v>
      </c>
      <c r="J17" s="103">
        <v>596</v>
      </c>
      <c r="K17" s="106">
        <v>572</v>
      </c>
      <c r="L17" s="105">
        <f t="shared" si="1"/>
        <v>1168</v>
      </c>
      <c r="M17" s="103">
        <f t="shared" si="2"/>
        <v>726</v>
      </c>
      <c r="N17" s="106">
        <f t="shared" si="2"/>
        <v>693</v>
      </c>
      <c r="O17" s="107">
        <f t="shared" si="3"/>
        <v>1419</v>
      </c>
    </row>
    <row r="18" spans="1:15" ht="12.75" customHeight="1">
      <c r="A18" s="108" t="s">
        <v>21</v>
      </c>
      <c r="B18" s="109" t="s">
        <v>19</v>
      </c>
      <c r="C18" s="111" t="s">
        <v>20</v>
      </c>
      <c r="D18" s="103">
        <v>24</v>
      </c>
      <c r="E18" s="104">
        <v>63</v>
      </c>
      <c r="F18" s="105">
        <f t="shared" si="4"/>
        <v>87</v>
      </c>
      <c r="G18" s="103">
        <v>19</v>
      </c>
      <c r="H18" s="106">
        <v>53</v>
      </c>
      <c r="I18" s="105">
        <f t="shared" si="0"/>
        <v>72</v>
      </c>
      <c r="J18" s="103">
        <v>169</v>
      </c>
      <c r="K18" s="106">
        <v>431</v>
      </c>
      <c r="L18" s="105">
        <f t="shared" si="1"/>
        <v>600</v>
      </c>
      <c r="M18" s="103">
        <f t="shared" si="2"/>
        <v>188</v>
      </c>
      <c r="N18" s="106">
        <f t="shared" si="2"/>
        <v>484</v>
      </c>
      <c r="O18" s="107">
        <f t="shared" si="3"/>
        <v>672</v>
      </c>
    </row>
    <row r="19" spans="1:15" ht="12.75" customHeight="1">
      <c r="A19" s="108" t="s">
        <v>249</v>
      </c>
      <c r="B19" s="109" t="s">
        <v>19</v>
      </c>
      <c r="C19" s="111" t="s">
        <v>20</v>
      </c>
      <c r="D19" s="103">
        <v>0</v>
      </c>
      <c r="E19" s="104">
        <v>0</v>
      </c>
      <c r="F19" s="105">
        <f>D19+E19</f>
        <v>0</v>
      </c>
      <c r="G19" s="103">
        <v>0</v>
      </c>
      <c r="H19" s="106">
        <v>0</v>
      </c>
      <c r="I19" s="105">
        <f>G19+H19</f>
        <v>0</v>
      </c>
      <c r="J19" s="103">
        <v>0</v>
      </c>
      <c r="K19" s="106">
        <v>0</v>
      </c>
      <c r="L19" s="105">
        <f>J19+K19</f>
        <v>0</v>
      </c>
      <c r="M19" s="103">
        <f>SUM(G19,J19)</f>
        <v>0</v>
      </c>
      <c r="N19" s="106">
        <f>SUM(H19,K19)</f>
        <v>0</v>
      </c>
      <c r="O19" s="107">
        <f>M19+N19</f>
        <v>0</v>
      </c>
    </row>
    <row r="20" spans="1:15" ht="12.75" customHeight="1">
      <c r="A20" s="108" t="s">
        <v>168</v>
      </c>
      <c r="B20" s="109" t="s">
        <v>19</v>
      </c>
      <c r="C20" s="110" t="s">
        <v>20</v>
      </c>
      <c r="D20" s="103">
        <v>32</v>
      </c>
      <c r="E20" s="104">
        <v>9</v>
      </c>
      <c r="F20" s="105">
        <f t="shared" si="4"/>
        <v>41</v>
      </c>
      <c r="G20" s="103">
        <v>30</v>
      </c>
      <c r="H20" s="106">
        <v>8</v>
      </c>
      <c r="I20" s="105">
        <f t="shared" si="0"/>
        <v>38</v>
      </c>
      <c r="J20" s="103">
        <v>257</v>
      </c>
      <c r="K20" s="106">
        <v>35</v>
      </c>
      <c r="L20" s="105">
        <f t="shared" si="1"/>
        <v>292</v>
      </c>
      <c r="M20" s="103">
        <f t="shared" si="2"/>
        <v>287</v>
      </c>
      <c r="N20" s="106">
        <f t="shared" si="2"/>
        <v>43</v>
      </c>
      <c r="O20" s="107">
        <f t="shared" si="3"/>
        <v>330</v>
      </c>
    </row>
    <row r="21" spans="1:15" ht="12.75" customHeight="1">
      <c r="A21" s="108" t="s">
        <v>22</v>
      </c>
      <c r="B21" s="109" t="s">
        <v>19</v>
      </c>
      <c r="C21" s="110" t="s">
        <v>20</v>
      </c>
      <c r="D21" s="103">
        <v>25</v>
      </c>
      <c r="E21" s="104">
        <v>10</v>
      </c>
      <c r="F21" s="105">
        <f t="shared" si="4"/>
        <v>35</v>
      </c>
      <c r="G21" s="103">
        <v>26</v>
      </c>
      <c r="H21" s="106">
        <v>10</v>
      </c>
      <c r="I21" s="105">
        <f t="shared" si="0"/>
        <v>36</v>
      </c>
      <c r="J21" s="103">
        <v>275</v>
      </c>
      <c r="K21" s="106">
        <v>74</v>
      </c>
      <c r="L21" s="105">
        <f t="shared" si="1"/>
        <v>349</v>
      </c>
      <c r="M21" s="103">
        <f t="shared" si="2"/>
        <v>301</v>
      </c>
      <c r="N21" s="106">
        <f t="shared" si="2"/>
        <v>84</v>
      </c>
      <c r="O21" s="107">
        <f t="shared" si="3"/>
        <v>385</v>
      </c>
    </row>
    <row r="22" spans="1:15" ht="12.75" customHeight="1">
      <c r="A22" s="108" t="s">
        <v>23</v>
      </c>
      <c r="B22" s="109" t="s">
        <v>144</v>
      </c>
      <c r="C22" s="110" t="s">
        <v>20</v>
      </c>
      <c r="D22" s="103">
        <v>11</v>
      </c>
      <c r="E22" s="104">
        <v>13</v>
      </c>
      <c r="F22" s="105">
        <f t="shared" si="4"/>
        <v>24</v>
      </c>
      <c r="G22" s="103">
        <v>12</v>
      </c>
      <c r="H22" s="106">
        <v>15</v>
      </c>
      <c r="I22" s="105">
        <f t="shared" si="0"/>
        <v>27</v>
      </c>
      <c r="J22" s="103">
        <v>90</v>
      </c>
      <c r="K22" s="106">
        <v>181</v>
      </c>
      <c r="L22" s="105">
        <f t="shared" si="1"/>
        <v>271</v>
      </c>
      <c r="M22" s="103">
        <f t="shared" si="2"/>
        <v>102</v>
      </c>
      <c r="N22" s="106">
        <f t="shared" si="2"/>
        <v>196</v>
      </c>
      <c r="O22" s="107">
        <f t="shared" si="3"/>
        <v>298</v>
      </c>
    </row>
    <row r="23" spans="1:15" ht="12.75" customHeight="1">
      <c r="A23" s="108" t="s">
        <v>226</v>
      </c>
      <c r="B23" s="109" t="s">
        <v>24</v>
      </c>
      <c r="C23" s="110" t="s">
        <v>20</v>
      </c>
      <c r="D23" s="103">
        <v>0</v>
      </c>
      <c r="E23" s="104">
        <v>0</v>
      </c>
      <c r="F23" s="105">
        <f t="shared" si="4"/>
        <v>0</v>
      </c>
      <c r="G23" s="103">
        <v>0</v>
      </c>
      <c r="H23" s="106">
        <v>0</v>
      </c>
      <c r="I23" s="105">
        <f t="shared" si="0"/>
        <v>0</v>
      </c>
      <c r="J23" s="103">
        <v>6</v>
      </c>
      <c r="K23" s="106">
        <v>1</v>
      </c>
      <c r="L23" s="105">
        <f t="shared" si="1"/>
        <v>7</v>
      </c>
      <c r="M23" s="103">
        <f t="shared" si="2"/>
        <v>6</v>
      </c>
      <c r="N23" s="106">
        <f t="shared" si="2"/>
        <v>1</v>
      </c>
      <c r="O23" s="107">
        <f t="shared" si="3"/>
        <v>7</v>
      </c>
    </row>
    <row r="24" spans="1:15" ht="12.75" customHeight="1">
      <c r="A24" s="108" t="s">
        <v>25</v>
      </c>
      <c r="B24" s="109" t="s">
        <v>24</v>
      </c>
      <c r="C24" s="110" t="s">
        <v>20</v>
      </c>
      <c r="D24" s="103">
        <v>192</v>
      </c>
      <c r="E24" s="104">
        <v>53</v>
      </c>
      <c r="F24" s="105">
        <f t="shared" si="4"/>
        <v>245</v>
      </c>
      <c r="G24" s="103">
        <v>162</v>
      </c>
      <c r="H24" s="106">
        <v>47</v>
      </c>
      <c r="I24" s="105">
        <f t="shared" si="0"/>
        <v>209</v>
      </c>
      <c r="J24" s="103">
        <v>1159</v>
      </c>
      <c r="K24" s="106">
        <v>290</v>
      </c>
      <c r="L24" s="105">
        <f t="shared" si="1"/>
        <v>1449</v>
      </c>
      <c r="M24" s="103">
        <f t="shared" si="2"/>
        <v>1321</v>
      </c>
      <c r="N24" s="106">
        <f t="shared" si="2"/>
        <v>337</v>
      </c>
      <c r="O24" s="107">
        <f t="shared" si="3"/>
        <v>1658</v>
      </c>
    </row>
    <row r="25" spans="1:15" ht="12.75" customHeight="1">
      <c r="A25" s="108" t="s">
        <v>26</v>
      </c>
      <c r="B25" s="109" t="s">
        <v>155</v>
      </c>
      <c r="C25" s="110" t="s">
        <v>20</v>
      </c>
      <c r="D25" s="103">
        <v>0</v>
      </c>
      <c r="E25" s="104">
        <v>0</v>
      </c>
      <c r="F25" s="105">
        <f t="shared" si="4"/>
        <v>0</v>
      </c>
      <c r="G25" s="103">
        <v>0</v>
      </c>
      <c r="H25" s="106">
        <v>0</v>
      </c>
      <c r="I25" s="105">
        <f>G25+H25</f>
        <v>0</v>
      </c>
      <c r="J25" s="103">
        <v>89</v>
      </c>
      <c r="K25" s="106">
        <v>23</v>
      </c>
      <c r="L25" s="105">
        <f t="shared" si="1"/>
        <v>112</v>
      </c>
      <c r="M25" s="103">
        <f t="shared" si="2"/>
        <v>89</v>
      </c>
      <c r="N25" s="106">
        <f t="shared" si="2"/>
        <v>23</v>
      </c>
      <c r="O25" s="107">
        <f t="shared" si="3"/>
        <v>112</v>
      </c>
    </row>
    <row r="26" spans="1:15" ht="12.75" customHeight="1">
      <c r="A26" s="108" t="s">
        <v>224</v>
      </c>
      <c r="B26" s="109" t="s">
        <v>155</v>
      </c>
      <c r="C26" s="110" t="s">
        <v>20</v>
      </c>
      <c r="D26" s="103">
        <v>0</v>
      </c>
      <c r="E26" s="104">
        <v>0</v>
      </c>
      <c r="F26" s="105">
        <f t="shared" si="4"/>
        <v>0</v>
      </c>
      <c r="G26" s="103">
        <v>1</v>
      </c>
      <c r="H26" s="106">
        <v>0</v>
      </c>
      <c r="I26" s="105">
        <f t="shared" si="0"/>
        <v>1</v>
      </c>
      <c r="J26" s="103">
        <v>22</v>
      </c>
      <c r="K26" s="106">
        <v>4</v>
      </c>
      <c r="L26" s="105">
        <f t="shared" si="1"/>
        <v>26</v>
      </c>
      <c r="M26" s="103">
        <f t="shared" si="2"/>
        <v>23</v>
      </c>
      <c r="N26" s="106">
        <f t="shared" si="2"/>
        <v>4</v>
      </c>
      <c r="O26" s="107">
        <f t="shared" si="3"/>
        <v>27</v>
      </c>
    </row>
    <row r="27" spans="1:15" ht="12.75" customHeight="1">
      <c r="A27" s="112" t="s">
        <v>238</v>
      </c>
      <c r="B27" s="109" t="s">
        <v>154</v>
      </c>
      <c r="C27" s="110" t="s">
        <v>20</v>
      </c>
      <c r="D27" s="103">
        <v>0</v>
      </c>
      <c r="E27" s="113">
        <v>0</v>
      </c>
      <c r="F27" s="105">
        <f t="shared" si="4"/>
        <v>0</v>
      </c>
      <c r="G27" s="114">
        <v>0</v>
      </c>
      <c r="H27" s="115">
        <v>0</v>
      </c>
      <c r="I27" s="105">
        <f t="shared" si="0"/>
        <v>0</v>
      </c>
      <c r="J27" s="114">
        <v>11</v>
      </c>
      <c r="K27" s="115">
        <v>7</v>
      </c>
      <c r="L27" s="105">
        <f t="shared" si="1"/>
        <v>18</v>
      </c>
      <c r="M27" s="103">
        <f t="shared" si="2"/>
        <v>11</v>
      </c>
      <c r="N27" s="106">
        <f t="shared" si="2"/>
        <v>7</v>
      </c>
      <c r="O27" s="107">
        <f t="shared" si="3"/>
        <v>18</v>
      </c>
    </row>
    <row r="28" spans="1:15" ht="12.75" customHeight="1">
      <c r="A28" s="112" t="s">
        <v>172</v>
      </c>
      <c r="B28" s="116" t="s">
        <v>173</v>
      </c>
      <c r="C28" s="110" t="s">
        <v>20</v>
      </c>
      <c r="D28" s="117">
        <v>0</v>
      </c>
      <c r="E28" s="118">
        <v>0</v>
      </c>
      <c r="F28" s="105">
        <f t="shared" si="4"/>
        <v>0</v>
      </c>
      <c r="G28" s="119">
        <v>1</v>
      </c>
      <c r="H28" s="120">
        <v>1</v>
      </c>
      <c r="I28" s="105">
        <f t="shared" si="0"/>
        <v>2</v>
      </c>
      <c r="J28" s="119">
        <v>60</v>
      </c>
      <c r="K28" s="120">
        <v>29</v>
      </c>
      <c r="L28" s="105">
        <f t="shared" si="1"/>
        <v>89</v>
      </c>
      <c r="M28" s="103">
        <f t="shared" si="2"/>
        <v>61</v>
      </c>
      <c r="N28" s="106">
        <f t="shared" si="2"/>
        <v>30</v>
      </c>
      <c r="O28" s="107">
        <f t="shared" si="3"/>
        <v>91</v>
      </c>
    </row>
    <row r="29" spans="1:15" ht="13.5" customHeight="1">
      <c r="A29" s="112" t="s">
        <v>129</v>
      </c>
      <c r="B29" s="116" t="s">
        <v>140</v>
      </c>
      <c r="C29" s="110" t="s">
        <v>20</v>
      </c>
      <c r="D29" s="117">
        <v>0</v>
      </c>
      <c r="E29" s="118">
        <v>0</v>
      </c>
      <c r="F29" s="105">
        <f t="shared" si="4"/>
        <v>0</v>
      </c>
      <c r="G29" s="119">
        <v>0</v>
      </c>
      <c r="H29" s="120">
        <v>0</v>
      </c>
      <c r="I29" s="105">
        <f t="shared" si="0"/>
        <v>0</v>
      </c>
      <c r="J29" s="119">
        <v>22</v>
      </c>
      <c r="K29" s="120">
        <v>39</v>
      </c>
      <c r="L29" s="105">
        <f t="shared" si="1"/>
        <v>61</v>
      </c>
      <c r="M29" s="103">
        <f t="shared" si="2"/>
        <v>22</v>
      </c>
      <c r="N29" s="106">
        <f t="shared" si="2"/>
        <v>39</v>
      </c>
      <c r="O29" s="107">
        <f t="shared" si="3"/>
        <v>61</v>
      </c>
    </row>
    <row r="30" spans="1:15" ht="15.75" customHeight="1" thickBot="1">
      <c r="A30" s="112" t="s">
        <v>27</v>
      </c>
      <c r="B30" s="116" t="s">
        <v>28</v>
      </c>
      <c r="C30" s="110" t="s">
        <v>20</v>
      </c>
      <c r="D30" s="119">
        <v>161</v>
      </c>
      <c r="E30" s="118">
        <v>113</v>
      </c>
      <c r="F30" s="121">
        <f t="shared" si="4"/>
        <v>274</v>
      </c>
      <c r="G30" s="119">
        <v>130</v>
      </c>
      <c r="H30" s="120">
        <v>92</v>
      </c>
      <c r="I30" s="121">
        <f t="shared" si="0"/>
        <v>222</v>
      </c>
      <c r="J30" s="119">
        <v>819</v>
      </c>
      <c r="K30" s="120">
        <v>571</v>
      </c>
      <c r="L30" s="121">
        <f t="shared" si="1"/>
        <v>1390</v>
      </c>
      <c r="M30" s="103">
        <f t="shared" si="2"/>
        <v>949</v>
      </c>
      <c r="N30" s="106">
        <f t="shared" si="2"/>
        <v>663</v>
      </c>
      <c r="O30" s="107">
        <f t="shared" si="3"/>
        <v>1612</v>
      </c>
    </row>
    <row r="31" spans="1:15" ht="13.5" customHeight="1" thickBot="1">
      <c r="A31" s="605" t="s">
        <v>29</v>
      </c>
      <c r="B31" s="605"/>
      <c r="C31" s="605"/>
      <c r="D31" s="122">
        <f aca="true" t="shared" si="5" ref="D31:O31">SUM(D14:D30)</f>
        <v>717</v>
      </c>
      <c r="E31" s="122">
        <f t="shared" si="5"/>
        <v>545</v>
      </c>
      <c r="F31" s="122">
        <f t="shared" si="5"/>
        <v>1262</v>
      </c>
      <c r="G31" s="122">
        <f t="shared" si="5"/>
        <v>623</v>
      </c>
      <c r="H31" s="122">
        <f t="shared" si="5"/>
        <v>469</v>
      </c>
      <c r="I31" s="122">
        <f t="shared" si="5"/>
        <v>1092</v>
      </c>
      <c r="J31" s="122">
        <f t="shared" si="5"/>
        <v>4102</v>
      </c>
      <c r="K31" s="122">
        <f t="shared" si="5"/>
        <v>2789</v>
      </c>
      <c r="L31" s="122">
        <f t="shared" si="5"/>
        <v>6891</v>
      </c>
      <c r="M31" s="122">
        <f t="shared" si="5"/>
        <v>4725</v>
      </c>
      <c r="N31" s="122">
        <f t="shared" si="5"/>
        <v>3258</v>
      </c>
      <c r="O31" s="122">
        <f t="shared" si="5"/>
        <v>7983</v>
      </c>
    </row>
    <row r="32" spans="1:15" ht="13.5" customHeight="1" thickBot="1">
      <c r="A32" s="123" t="s">
        <v>250</v>
      </c>
      <c r="B32" s="123" t="s">
        <v>250</v>
      </c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 ht="13.5" customHeight="1" thickBot="1">
      <c r="A33" s="585" t="s">
        <v>36</v>
      </c>
      <c r="B33" s="585"/>
      <c r="C33" s="629"/>
      <c r="D33" s="444">
        <f>SUM(D31)</f>
        <v>717</v>
      </c>
      <c r="E33" s="444">
        <f aca="true" t="shared" si="6" ref="E33:O33">SUM(E31)</f>
        <v>545</v>
      </c>
      <c r="F33" s="444">
        <f t="shared" si="6"/>
        <v>1262</v>
      </c>
      <c r="G33" s="444">
        <f t="shared" si="6"/>
        <v>623</v>
      </c>
      <c r="H33" s="444">
        <f t="shared" si="6"/>
        <v>469</v>
      </c>
      <c r="I33" s="444">
        <f t="shared" si="6"/>
        <v>1092</v>
      </c>
      <c r="J33" s="444">
        <f t="shared" si="6"/>
        <v>4102</v>
      </c>
      <c r="K33" s="444">
        <f t="shared" si="6"/>
        <v>2789</v>
      </c>
      <c r="L33" s="444">
        <f t="shared" si="6"/>
        <v>6891</v>
      </c>
      <c r="M33" s="444">
        <f t="shared" si="6"/>
        <v>4725</v>
      </c>
      <c r="N33" s="444">
        <f t="shared" si="6"/>
        <v>3258</v>
      </c>
      <c r="O33" s="444">
        <f t="shared" si="6"/>
        <v>7983</v>
      </c>
    </row>
    <row r="34" spans="1:15" ht="12.75" customHeight="1">
      <c r="A34" s="80" t="s">
        <v>250</v>
      </c>
      <c r="B34" s="80" t="s">
        <v>250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1:15" ht="13.5" customHeight="1" thickBot="1">
      <c r="A35" s="179" t="s">
        <v>250</v>
      </c>
      <c r="B35" s="123" t="s">
        <v>250</v>
      </c>
      <c r="C35" s="123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ht="13.5" customHeight="1" thickBot="1">
      <c r="A36" s="606" t="s">
        <v>37</v>
      </c>
      <c r="B36" s="607"/>
      <c r="C36" s="607"/>
      <c r="D36" s="607"/>
      <c r="E36" s="607"/>
      <c r="F36" s="630"/>
      <c r="G36" s="624" t="s">
        <v>6</v>
      </c>
      <c r="H36" s="625"/>
      <c r="I36" s="625"/>
      <c r="J36" s="625"/>
      <c r="K36" s="625"/>
      <c r="L36" s="625"/>
      <c r="M36" s="625"/>
      <c r="N36" s="625"/>
      <c r="O36" s="626"/>
    </row>
    <row r="37" spans="1:15" ht="13.5" customHeight="1" thickBot="1">
      <c r="A37" s="180" t="s">
        <v>7</v>
      </c>
      <c r="B37" s="447" t="s">
        <v>38</v>
      </c>
      <c r="C37" s="445" t="s">
        <v>9</v>
      </c>
      <c r="D37" s="631" t="s">
        <v>10</v>
      </c>
      <c r="E37" s="632"/>
      <c r="F37" s="633"/>
      <c r="G37" s="631" t="s">
        <v>11</v>
      </c>
      <c r="H37" s="632"/>
      <c r="I37" s="633"/>
      <c r="J37" s="631" t="s">
        <v>12</v>
      </c>
      <c r="K37" s="632"/>
      <c r="L37" s="633"/>
      <c r="M37" s="631" t="s">
        <v>13</v>
      </c>
      <c r="N37" s="632"/>
      <c r="O37" s="633"/>
    </row>
    <row r="38" spans="1:15" ht="13.5" customHeight="1" thickBot="1">
      <c r="A38" s="445" t="s">
        <v>14</v>
      </c>
      <c r="B38" s="181"/>
      <c r="C38" s="182"/>
      <c r="D38" s="183" t="s">
        <v>15</v>
      </c>
      <c r="E38" s="128" t="s">
        <v>16</v>
      </c>
      <c r="F38" s="128" t="s">
        <v>17</v>
      </c>
      <c r="G38" s="128" t="s">
        <v>15</v>
      </c>
      <c r="H38" s="128" t="s">
        <v>16</v>
      </c>
      <c r="I38" s="128" t="s">
        <v>17</v>
      </c>
      <c r="J38" s="127" t="s">
        <v>15</v>
      </c>
      <c r="K38" s="128" t="s">
        <v>16</v>
      </c>
      <c r="L38" s="128" t="s">
        <v>17</v>
      </c>
      <c r="M38" s="128" t="s">
        <v>15</v>
      </c>
      <c r="N38" s="128" t="s">
        <v>16</v>
      </c>
      <c r="O38" s="128" t="s">
        <v>17</v>
      </c>
    </row>
    <row r="39" spans="1:15" ht="12.75" customHeight="1" thickBot="1">
      <c r="A39" s="184" t="s">
        <v>127</v>
      </c>
      <c r="B39" s="185" t="s">
        <v>40</v>
      </c>
      <c r="C39" s="186" t="s">
        <v>20</v>
      </c>
      <c r="D39" s="187">
        <v>10</v>
      </c>
      <c r="E39" s="188">
        <v>18</v>
      </c>
      <c r="F39" s="189">
        <f>SUM(D39:E39)</f>
        <v>28</v>
      </c>
      <c r="G39" s="187">
        <v>10</v>
      </c>
      <c r="H39" s="190">
        <v>16</v>
      </c>
      <c r="I39" s="189">
        <f>SUM(G39:H39)</f>
        <v>26</v>
      </c>
      <c r="J39" s="187">
        <v>43</v>
      </c>
      <c r="K39" s="190">
        <v>134</v>
      </c>
      <c r="L39" s="189">
        <f>SUM(J39:K39)</f>
        <v>177</v>
      </c>
      <c r="M39" s="98">
        <f aca="true" t="shared" si="7" ref="M39:N43">SUM(G39,J39)</f>
        <v>53</v>
      </c>
      <c r="N39" s="101">
        <f t="shared" si="7"/>
        <v>150</v>
      </c>
      <c r="O39" s="189">
        <f>SUM(M39:N39)</f>
        <v>203</v>
      </c>
    </row>
    <row r="40" spans="1:15" ht="12.75" customHeight="1" thickBot="1">
      <c r="A40" s="462" t="s">
        <v>254</v>
      </c>
      <c r="B40" s="463" t="s">
        <v>40</v>
      </c>
      <c r="C40" s="464" t="s">
        <v>20</v>
      </c>
      <c r="D40" s="465">
        <v>0</v>
      </c>
      <c r="E40" s="466">
        <v>0</v>
      </c>
      <c r="F40" s="467">
        <f>SUM(D40:E40)</f>
        <v>0</v>
      </c>
      <c r="G40" s="465">
        <v>0</v>
      </c>
      <c r="H40" s="468">
        <v>0</v>
      </c>
      <c r="I40" s="467">
        <f>SUM(G40:H40)</f>
        <v>0</v>
      </c>
      <c r="J40" s="465">
        <v>1</v>
      </c>
      <c r="K40" s="468">
        <v>0</v>
      </c>
      <c r="L40" s="467">
        <f>SUM(J40:K40)</f>
        <v>1</v>
      </c>
      <c r="M40" s="469">
        <f t="shared" si="7"/>
        <v>1</v>
      </c>
      <c r="N40" s="470">
        <f t="shared" si="7"/>
        <v>0</v>
      </c>
      <c r="O40" s="467">
        <f>SUM(M40:N40)</f>
        <v>1</v>
      </c>
    </row>
    <row r="41" spans="1:15" ht="12.75" customHeight="1">
      <c r="A41" s="191" t="s">
        <v>39</v>
      </c>
      <c r="B41" s="192" t="s">
        <v>40</v>
      </c>
      <c r="C41" s="193" t="s">
        <v>20</v>
      </c>
      <c r="D41" s="194">
        <v>68</v>
      </c>
      <c r="E41" s="195">
        <v>72</v>
      </c>
      <c r="F41" s="189">
        <f>SUM(D41:E41)</f>
        <v>140</v>
      </c>
      <c r="G41" s="401">
        <v>0</v>
      </c>
      <c r="H41" s="402">
        <v>0</v>
      </c>
      <c r="I41" s="196">
        <f>SUM(G41:H41)</f>
        <v>0</v>
      </c>
      <c r="J41" s="401">
        <v>535</v>
      </c>
      <c r="K41" s="402">
        <v>655</v>
      </c>
      <c r="L41" s="196">
        <f>SUM(J41:K41)</f>
        <v>1190</v>
      </c>
      <c r="M41" s="103">
        <f t="shared" si="7"/>
        <v>535</v>
      </c>
      <c r="N41" s="106">
        <f t="shared" si="7"/>
        <v>655</v>
      </c>
      <c r="O41" s="196">
        <f>SUM(M41:N41)</f>
        <v>1190</v>
      </c>
    </row>
    <row r="42" spans="1:15" ht="12.75" customHeight="1">
      <c r="A42" s="138" t="s">
        <v>41</v>
      </c>
      <c r="B42" s="139" t="s">
        <v>42</v>
      </c>
      <c r="C42" s="131" t="s">
        <v>20</v>
      </c>
      <c r="D42" s="117">
        <v>151</v>
      </c>
      <c r="E42" s="197">
        <v>126</v>
      </c>
      <c r="F42" s="196">
        <f>SUM(D42:E42)</f>
        <v>277</v>
      </c>
      <c r="G42" s="117">
        <v>134</v>
      </c>
      <c r="H42" s="147">
        <v>111</v>
      </c>
      <c r="I42" s="196">
        <f>SUM(G42:H42)</f>
        <v>245</v>
      </c>
      <c r="J42" s="117">
        <v>581</v>
      </c>
      <c r="K42" s="147">
        <v>458</v>
      </c>
      <c r="L42" s="196">
        <f>SUM(J42:K42)</f>
        <v>1039</v>
      </c>
      <c r="M42" s="103">
        <f t="shared" si="7"/>
        <v>715</v>
      </c>
      <c r="N42" s="106">
        <f t="shared" si="7"/>
        <v>569</v>
      </c>
      <c r="O42" s="196">
        <f>SUM(M42:N42)</f>
        <v>1284</v>
      </c>
    </row>
    <row r="43" spans="1:15" ht="12.75" customHeight="1" thickBot="1">
      <c r="A43" s="198" t="s">
        <v>41</v>
      </c>
      <c r="B43" s="199" t="s">
        <v>245</v>
      </c>
      <c r="C43" s="200" t="s">
        <v>95</v>
      </c>
      <c r="D43" s="201">
        <v>11</v>
      </c>
      <c r="E43" s="202">
        <v>5</v>
      </c>
      <c r="F43" s="203">
        <f>SUM(D43:E43)</f>
        <v>16</v>
      </c>
      <c r="G43" s="201">
        <v>13</v>
      </c>
      <c r="H43" s="204">
        <v>6</v>
      </c>
      <c r="I43" s="203">
        <f>SUM(G43:H43)</f>
        <v>19</v>
      </c>
      <c r="J43" s="201">
        <v>141</v>
      </c>
      <c r="K43" s="204">
        <v>59</v>
      </c>
      <c r="L43" s="203">
        <f>SUM(J43:K43)</f>
        <v>200</v>
      </c>
      <c r="M43" s="103">
        <f t="shared" si="7"/>
        <v>154</v>
      </c>
      <c r="N43" s="106">
        <f t="shared" si="7"/>
        <v>65</v>
      </c>
      <c r="O43" s="205">
        <f>SUM(M43:N43)</f>
        <v>219</v>
      </c>
    </row>
    <row r="44" spans="1:15" ht="13.5" customHeight="1" thickBot="1">
      <c r="A44" s="605" t="s">
        <v>29</v>
      </c>
      <c r="B44" s="605"/>
      <c r="C44" s="605"/>
      <c r="D44" s="94">
        <f aca="true" t="shared" si="8" ref="D44:N44">SUM(D39:D43)</f>
        <v>240</v>
      </c>
      <c r="E44" s="94">
        <f t="shared" si="8"/>
        <v>221</v>
      </c>
      <c r="F44" s="94">
        <f>SUM(F39:F43)</f>
        <v>461</v>
      </c>
      <c r="G44" s="94">
        <f t="shared" si="8"/>
        <v>157</v>
      </c>
      <c r="H44" s="94">
        <f t="shared" si="8"/>
        <v>133</v>
      </c>
      <c r="I44" s="94">
        <f t="shared" si="8"/>
        <v>290</v>
      </c>
      <c r="J44" s="94">
        <f t="shared" si="8"/>
        <v>1301</v>
      </c>
      <c r="K44" s="94">
        <f>SUM(K39:K43)</f>
        <v>1306</v>
      </c>
      <c r="L44" s="94">
        <f>SUM(L39:L43)</f>
        <v>2607</v>
      </c>
      <c r="M44" s="94">
        <f t="shared" si="8"/>
        <v>1458</v>
      </c>
      <c r="N44" s="94">
        <f t="shared" si="8"/>
        <v>1439</v>
      </c>
      <c r="O44" s="206">
        <f>SUM(O39:O43)</f>
        <v>2897</v>
      </c>
    </row>
    <row r="45" spans="1:15" ht="13.5" customHeight="1" thickBot="1">
      <c r="A45" s="666" t="s">
        <v>36</v>
      </c>
      <c r="B45" s="667"/>
      <c r="C45" s="667"/>
      <c r="D45" s="222">
        <f>SUM(D44)</f>
        <v>240</v>
      </c>
      <c r="E45" s="222">
        <f aca="true" t="shared" si="9" ref="E45:O45">SUM(E44)</f>
        <v>221</v>
      </c>
      <c r="F45" s="222">
        <f t="shared" si="9"/>
        <v>461</v>
      </c>
      <c r="G45" s="222">
        <f t="shared" si="9"/>
        <v>157</v>
      </c>
      <c r="H45" s="222">
        <f t="shared" si="9"/>
        <v>133</v>
      </c>
      <c r="I45" s="222">
        <f t="shared" si="9"/>
        <v>290</v>
      </c>
      <c r="J45" s="222">
        <f t="shared" si="9"/>
        <v>1301</v>
      </c>
      <c r="K45" s="222">
        <f t="shared" si="9"/>
        <v>1306</v>
      </c>
      <c r="L45" s="222">
        <f t="shared" si="9"/>
        <v>2607</v>
      </c>
      <c r="M45" s="222">
        <f t="shared" si="9"/>
        <v>1458</v>
      </c>
      <c r="N45" s="222">
        <f t="shared" si="9"/>
        <v>1439</v>
      </c>
      <c r="O45" s="222">
        <f t="shared" si="9"/>
        <v>2897</v>
      </c>
    </row>
    <row r="46" spans="1:15" ht="12.75" customHeight="1">
      <c r="A46" s="80" t="s">
        <v>250</v>
      </c>
      <c r="B46" s="80" t="s">
        <v>250</v>
      </c>
      <c r="C46" s="80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</row>
    <row r="47" spans="1:15" ht="15.75" customHeight="1" thickBot="1">
      <c r="A47" s="224" t="s">
        <v>250</v>
      </c>
      <c r="B47" s="225" t="s">
        <v>250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</row>
    <row r="48" spans="1:15" ht="13.5" customHeight="1" thickBot="1">
      <c r="A48" s="634" t="s">
        <v>52</v>
      </c>
      <c r="B48" s="634"/>
      <c r="C48" s="634"/>
      <c r="D48" s="634"/>
      <c r="E48" s="634"/>
      <c r="F48" s="634"/>
      <c r="G48" s="586" t="s">
        <v>6</v>
      </c>
      <c r="H48" s="586"/>
      <c r="I48" s="586"/>
      <c r="J48" s="586"/>
      <c r="K48" s="586"/>
      <c r="L48" s="586"/>
      <c r="M48" s="586"/>
      <c r="N48" s="586"/>
      <c r="O48" s="586"/>
    </row>
    <row r="49" spans="1:15" ht="13.5" customHeight="1" thickBot="1">
      <c r="A49" s="445" t="s">
        <v>7</v>
      </c>
      <c r="B49" s="587" t="s">
        <v>38</v>
      </c>
      <c r="C49" s="590" t="s">
        <v>9</v>
      </c>
      <c r="D49" s="589" t="s">
        <v>10</v>
      </c>
      <c r="E49" s="589"/>
      <c r="F49" s="589"/>
      <c r="G49" s="589" t="s">
        <v>11</v>
      </c>
      <c r="H49" s="589"/>
      <c r="I49" s="589"/>
      <c r="J49" s="589" t="s">
        <v>12</v>
      </c>
      <c r="K49" s="589"/>
      <c r="L49" s="589"/>
      <c r="M49" s="589" t="s">
        <v>13</v>
      </c>
      <c r="N49" s="589"/>
      <c r="O49" s="589"/>
    </row>
    <row r="50" spans="1:15" ht="13.5" customHeight="1" thickBot="1">
      <c r="A50" s="445" t="s">
        <v>14</v>
      </c>
      <c r="B50" s="588"/>
      <c r="C50" s="601"/>
      <c r="D50" s="128" t="s">
        <v>15</v>
      </c>
      <c r="E50" s="128" t="s">
        <v>16</v>
      </c>
      <c r="F50" s="128" t="s">
        <v>17</v>
      </c>
      <c r="G50" s="128" t="s">
        <v>15</v>
      </c>
      <c r="H50" s="128" t="s">
        <v>16</v>
      </c>
      <c r="I50" s="128" t="s">
        <v>17</v>
      </c>
      <c r="J50" s="128" t="s">
        <v>15</v>
      </c>
      <c r="K50" s="128" t="s">
        <v>16</v>
      </c>
      <c r="L50" s="128" t="s">
        <v>17</v>
      </c>
      <c r="M50" s="128" t="s">
        <v>15</v>
      </c>
      <c r="N50" s="128" t="s">
        <v>16</v>
      </c>
      <c r="O50" s="128" t="s">
        <v>17</v>
      </c>
    </row>
    <row r="51" spans="1:15" ht="12.75" customHeight="1">
      <c r="A51" s="458" t="s">
        <v>23</v>
      </c>
      <c r="B51" s="130" t="s">
        <v>53</v>
      </c>
      <c r="C51" s="226" t="s">
        <v>54</v>
      </c>
      <c r="D51" s="132">
        <v>9</v>
      </c>
      <c r="E51" s="208">
        <v>7</v>
      </c>
      <c r="F51" s="134">
        <f>SUM(D51:E51)</f>
        <v>16</v>
      </c>
      <c r="G51" s="132">
        <v>8</v>
      </c>
      <c r="H51" s="208">
        <v>7</v>
      </c>
      <c r="I51" s="134">
        <f>SUM(G51:H51)</f>
        <v>15</v>
      </c>
      <c r="J51" s="132">
        <v>84</v>
      </c>
      <c r="K51" s="208">
        <v>120</v>
      </c>
      <c r="L51" s="137">
        <f>SUM(J51:K51)</f>
        <v>204</v>
      </c>
      <c r="M51" s="98">
        <f>SUM(G51,J51)</f>
        <v>92</v>
      </c>
      <c r="N51" s="101">
        <f>SUM(H51,K51)</f>
        <v>127</v>
      </c>
      <c r="O51" s="134">
        <f aca="true" t="shared" si="10" ref="O51:O60">SUM(M51:N51)</f>
        <v>219</v>
      </c>
    </row>
    <row r="52" spans="1:15" ht="13.5" customHeight="1">
      <c r="A52" s="459" t="s">
        <v>55</v>
      </c>
      <c r="B52" s="139" t="s">
        <v>134</v>
      </c>
      <c r="C52" s="227" t="s">
        <v>54</v>
      </c>
      <c r="D52" s="363">
        <v>0</v>
      </c>
      <c r="E52" s="144">
        <v>0</v>
      </c>
      <c r="F52" s="142">
        <f aca="true" t="shared" si="11" ref="F52:F60">SUM(D52:E52)</f>
        <v>0</v>
      </c>
      <c r="G52" s="143">
        <v>0</v>
      </c>
      <c r="H52" s="144">
        <v>0</v>
      </c>
      <c r="I52" s="142">
        <f aca="true" t="shared" si="12" ref="I52:I60">SUM(G52:H52)</f>
        <v>0</v>
      </c>
      <c r="J52" s="143">
        <v>3</v>
      </c>
      <c r="K52" s="144">
        <v>8</v>
      </c>
      <c r="L52" s="67">
        <f aca="true" t="shared" si="13" ref="L52:L60">SUM(J52:K52)</f>
        <v>11</v>
      </c>
      <c r="M52" s="103">
        <f aca="true" t="shared" si="14" ref="M52:N60">SUM(G52,J52)</f>
        <v>3</v>
      </c>
      <c r="N52" s="106">
        <f t="shared" si="14"/>
        <v>8</v>
      </c>
      <c r="O52" s="142">
        <f t="shared" si="10"/>
        <v>11</v>
      </c>
    </row>
    <row r="53" spans="1:15" ht="13.5" customHeight="1">
      <c r="A53" s="459" t="s">
        <v>187</v>
      </c>
      <c r="B53" s="139" t="s">
        <v>57</v>
      </c>
      <c r="C53" s="228" t="s">
        <v>54</v>
      </c>
      <c r="D53" s="143">
        <v>0</v>
      </c>
      <c r="E53" s="144">
        <v>0</v>
      </c>
      <c r="F53" s="142">
        <f t="shared" si="11"/>
        <v>0</v>
      </c>
      <c r="G53" s="143">
        <v>0</v>
      </c>
      <c r="H53" s="144">
        <v>0</v>
      </c>
      <c r="I53" s="142">
        <f>SUM(G53:H53)</f>
        <v>0</v>
      </c>
      <c r="J53" s="143">
        <v>57</v>
      </c>
      <c r="K53" s="144">
        <v>52</v>
      </c>
      <c r="L53" s="67">
        <f>SUM(J53:K53)</f>
        <v>109</v>
      </c>
      <c r="M53" s="103">
        <f>SUM(G53,J53)</f>
        <v>57</v>
      </c>
      <c r="N53" s="106">
        <f>SUM(H53,K53)</f>
        <v>52</v>
      </c>
      <c r="O53" s="142">
        <f>SUM(M53:N53)</f>
        <v>109</v>
      </c>
    </row>
    <row r="54" spans="1:15" ht="12.75" customHeight="1">
      <c r="A54" s="459" t="s">
        <v>56</v>
      </c>
      <c r="B54" s="139" t="s">
        <v>57</v>
      </c>
      <c r="C54" s="228" t="s">
        <v>54</v>
      </c>
      <c r="D54" s="143">
        <v>108</v>
      </c>
      <c r="E54" s="144">
        <v>122</v>
      </c>
      <c r="F54" s="142">
        <f t="shared" si="11"/>
        <v>230</v>
      </c>
      <c r="G54" s="143">
        <v>98</v>
      </c>
      <c r="H54" s="144">
        <v>105</v>
      </c>
      <c r="I54" s="142">
        <f t="shared" si="12"/>
        <v>203</v>
      </c>
      <c r="J54" s="143">
        <v>527</v>
      </c>
      <c r="K54" s="144">
        <v>689</v>
      </c>
      <c r="L54" s="67">
        <f t="shared" si="13"/>
        <v>1216</v>
      </c>
      <c r="M54" s="103">
        <f t="shared" si="14"/>
        <v>625</v>
      </c>
      <c r="N54" s="106">
        <f t="shared" si="14"/>
        <v>794</v>
      </c>
      <c r="O54" s="142">
        <f t="shared" si="10"/>
        <v>1419</v>
      </c>
    </row>
    <row r="55" spans="1:15" ht="12.75" customHeight="1">
      <c r="A55" s="459" t="s">
        <v>56</v>
      </c>
      <c r="B55" s="139" t="s">
        <v>232</v>
      </c>
      <c r="C55" s="228" t="s">
        <v>233</v>
      </c>
      <c r="D55" s="143">
        <v>5</v>
      </c>
      <c r="E55" s="144">
        <v>4</v>
      </c>
      <c r="F55" s="142">
        <f t="shared" si="11"/>
        <v>9</v>
      </c>
      <c r="G55" s="143">
        <v>4</v>
      </c>
      <c r="H55" s="144">
        <v>4</v>
      </c>
      <c r="I55" s="142">
        <f t="shared" si="12"/>
        <v>8</v>
      </c>
      <c r="J55" s="143">
        <v>14</v>
      </c>
      <c r="K55" s="144">
        <v>17</v>
      </c>
      <c r="L55" s="67">
        <f t="shared" si="13"/>
        <v>31</v>
      </c>
      <c r="M55" s="103">
        <f t="shared" si="14"/>
        <v>18</v>
      </c>
      <c r="N55" s="106">
        <f t="shared" si="14"/>
        <v>21</v>
      </c>
      <c r="O55" s="142">
        <f t="shared" si="10"/>
        <v>39</v>
      </c>
    </row>
    <row r="56" spans="1:15" ht="12.75" customHeight="1">
      <c r="A56" s="459" t="s">
        <v>56</v>
      </c>
      <c r="B56" s="139" t="s">
        <v>234</v>
      </c>
      <c r="C56" s="228" t="s">
        <v>69</v>
      </c>
      <c r="D56" s="143">
        <v>20</v>
      </c>
      <c r="E56" s="144">
        <v>25</v>
      </c>
      <c r="F56" s="142">
        <f>SUM(D56:E56)</f>
        <v>45</v>
      </c>
      <c r="G56" s="143">
        <v>18</v>
      </c>
      <c r="H56" s="144">
        <v>26</v>
      </c>
      <c r="I56" s="142">
        <f>SUM(G56:H56)</f>
        <v>44</v>
      </c>
      <c r="J56" s="143">
        <v>143</v>
      </c>
      <c r="K56" s="144">
        <v>205</v>
      </c>
      <c r="L56" s="67">
        <f>SUM(J56:K56)</f>
        <v>348</v>
      </c>
      <c r="M56" s="103">
        <f>SUM(G56,J56)</f>
        <v>161</v>
      </c>
      <c r="N56" s="106">
        <f>SUM(H56,K56)</f>
        <v>231</v>
      </c>
      <c r="O56" s="142">
        <f>SUM(M56:N56)</f>
        <v>392</v>
      </c>
    </row>
    <row r="57" spans="1:15" ht="12.75" customHeight="1">
      <c r="A57" s="460" t="s">
        <v>59</v>
      </c>
      <c r="B57" s="154" t="s">
        <v>58</v>
      </c>
      <c r="C57" s="227" t="s">
        <v>54</v>
      </c>
      <c r="D57" s="143">
        <v>5</v>
      </c>
      <c r="E57" s="144">
        <v>5</v>
      </c>
      <c r="F57" s="142">
        <f t="shared" si="11"/>
        <v>10</v>
      </c>
      <c r="G57" s="143">
        <v>4</v>
      </c>
      <c r="H57" s="144">
        <v>4</v>
      </c>
      <c r="I57" s="142">
        <f>SUM(G57:H57)</f>
        <v>8</v>
      </c>
      <c r="J57" s="143">
        <v>25</v>
      </c>
      <c r="K57" s="144">
        <v>25</v>
      </c>
      <c r="L57" s="67">
        <f>SUM(J57:K57)</f>
        <v>50</v>
      </c>
      <c r="M57" s="103">
        <f t="shared" si="14"/>
        <v>29</v>
      </c>
      <c r="N57" s="106">
        <f t="shared" si="14"/>
        <v>29</v>
      </c>
      <c r="O57" s="142">
        <f t="shared" si="10"/>
        <v>58</v>
      </c>
    </row>
    <row r="58" spans="1:15" ht="12.75" customHeight="1">
      <c r="A58" s="459" t="s">
        <v>60</v>
      </c>
      <c r="B58" s="139" t="s">
        <v>58</v>
      </c>
      <c r="C58" s="228" t="s">
        <v>54</v>
      </c>
      <c r="D58" s="143">
        <v>11</v>
      </c>
      <c r="E58" s="144">
        <v>7</v>
      </c>
      <c r="F58" s="142">
        <f t="shared" si="11"/>
        <v>18</v>
      </c>
      <c r="G58" s="143">
        <v>10</v>
      </c>
      <c r="H58" s="144">
        <v>6</v>
      </c>
      <c r="I58" s="142">
        <f t="shared" si="12"/>
        <v>16</v>
      </c>
      <c r="J58" s="143">
        <v>129</v>
      </c>
      <c r="K58" s="144">
        <v>114</v>
      </c>
      <c r="L58" s="67">
        <f t="shared" si="13"/>
        <v>243</v>
      </c>
      <c r="M58" s="103">
        <f t="shared" si="14"/>
        <v>139</v>
      </c>
      <c r="N58" s="106">
        <f t="shared" si="14"/>
        <v>120</v>
      </c>
      <c r="O58" s="142">
        <f t="shared" si="10"/>
        <v>259</v>
      </c>
    </row>
    <row r="59" spans="1:15" ht="12.75" customHeight="1">
      <c r="A59" s="440" t="s">
        <v>61</v>
      </c>
      <c r="B59" s="174" t="s">
        <v>58</v>
      </c>
      <c r="C59" s="227" t="s">
        <v>54</v>
      </c>
      <c r="D59" s="216">
        <v>4</v>
      </c>
      <c r="E59" s="217">
        <v>4</v>
      </c>
      <c r="F59" s="142">
        <f t="shared" si="11"/>
        <v>8</v>
      </c>
      <c r="G59" s="216">
        <v>2</v>
      </c>
      <c r="H59" s="217">
        <v>3</v>
      </c>
      <c r="I59" s="142">
        <f>SUM(G59:H59)</f>
        <v>5</v>
      </c>
      <c r="J59" s="216">
        <v>18</v>
      </c>
      <c r="K59" s="217">
        <v>21</v>
      </c>
      <c r="L59" s="67">
        <f t="shared" si="13"/>
        <v>39</v>
      </c>
      <c r="M59" s="103">
        <f t="shared" si="14"/>
        <v>20</v>
      </c>
      <c r="N59" s="106">
        <f t="shared" si="14"/>
        <v>24</v>
      </c>
      <c r="O59" s="142">
        <f t="shared" si="10"/>
        <v>44</v>
      </c>
    </row>
    <row r="60" spans="1:15" ht="13.5" customHeight="1" thickBot="1">
      <c r="A60" s="460" t="s">
        <v>239</v>
      </c>
      <c r="B60" s="154" t="s">
        <v>58</v>
      </c>
      <c r="C60" s="85" t="s">
        <v>54</v>
      </c>
      <c r="D60" s="77">
        <v>6</v>
      </c>
      <c r="E60" s="156">
        <v>1</v>
      </c>
      <c r="F60" s="70">
        <f t="shared" si="11"/>
        <v>7</v>
      </c>
      <c r="G60" s="77">
        <v>6</v>
      </c>
      <c r="H60" s="156">
        <v>1</v>
      </c>
      <c r="I60" s="70">
        <f t="shared" si="12"/>
        <v>7</v>
      </c>
      <c r="J60" s="77">
        <v>43</v>
      </c>
      <c r="K60" s="156">
        <v>53</v>
      </c>
      <c r="L60" s="70">
        <f t="shared" si="13"/>
        <v>96</v>
      </c>
      <c r="M60" s="103">
        <f t="shared" si="14"/>
        <v>49</v>
      </c>
      <c r="N60" s="106">
        <f>SUM(H60,K60)</f>
        <v>54</v>
      </c>
      <c r="O60" s="157">
        <f t="shared" si="10"/>
        <v>103</v>
      </c>
    </row>
    <row r="61" spans="1:15" ht="13.5" customHeight="1" thickBot="1">
      <c r="A61" s="635" t="s">
        <v>29</v>
      </c>
      <c r="B61" s="635"/>
      <c r="C61" s="635"/>
      <c r="D61" s="229">
        <f aca="true" t="shared" si="15" ref="D61:N61">SUM(D51:D60)</f>
        <v>168</v>
      </c>
      <c r="E61" s="229">
        <f t="shared" si="15"/>
        <v>175</v>
      </c>
      <c r="F61" s="229">
        <f>SUM(F51:F60)</f>
        <v>343</v>
      </c>
      <c r="G61" s="229">
        <f t="shared" si="15"/>
        <v>150</v>
      </c>
      <c r="H61" s="229">
        <f t="shared" si="15"/>
        <v>156</v>
      </c>
      <c r="I61" s="229">
        <f>SUM(I51:I60)</f>
        <v>306</v>
      </c>
      <c r="J61" s="229">
        <f t="shared" si="15"/>
        <v>1043</v>
      </c>
      <c r="K61" s="229">
        <f t="shared" si="15"/>
        <v>1304</v>
      </c>
      <c r="L61" s="229">
        <f>SUM(L51:L60)</f>
        <v>2347</v>
      </c>
      <c r="M61" s="229">
        <f t="shared" si="15"/>
        <v>1193</v>
      </c>
      <c r="N61" s="229">
        <f t="shared" si="15"/>
        <v>1460</v>
      </c>
      <c r="O61" s="229">
        <f>SUM(O51:O60)</f>
        <v>2653</v>
      </c>
    </row>
    <row r="62" spans="1:15" ht="13.5" customHeight="1" thickBot="1">
      <c r="A62" s="629" t="s">
        <v>36</v>
      </c>
      <c r="B62" s="638"/>
      <c r="C62" s="639"/>
      <c r="D62" s="454">
        <f>SUM(D61)</f>
        <v>168</v>
      </c>
      <c r="E62" s="454">
        <f aca="true" t="shared" si="16" ref="E62:O62">SUM(E61)</f>
        <v>175</v>
      </c>
      <c r="F62" s="454">
        <f t="shared" si="16"/>
        <v>343</v>
      </c>
      <c r="G62" s="454">
        <f t="shared" si="16"/>
        <v>150</v>
      </c>
      <c r="H62" s="454">
        <f t="shared" si="16"/>
        <v>156</v>
      </c>
      <c r="I62" s="454">
        <f t="shared" si="16"/>
        <v>306</v>
      </c>
      <c r="J62" s="454">
        <f t="shared" si="16"/>
        <v>1043</v>
      </c>
      <c r="K62" s="454">
        <f t="shared" si="16"/>
        <v>1304</v>
      </c>
      <c r="L62" s="454">
        <f t="shared" si="16"/>
        <v>2347</v>
      </c>
      <c r="M62" s="454">
        <f t="shared" si="16"/>
        <v>1193</v>
      </c>
      <c r="N62" s="454">
        <f t="shared" si="16"/>
        <v>1460</v>
      </c>
      <c r="O62" s="454">
        <f t="shared" si="16"/>
        <v>2653</v>
      </c>
    </row>
    <row r="63" spans="1:15" ht="13.5" customHeight="1" thickBot="1">
      <c r="A63" s="80" t="s">
        <v>250</v>
      </c>
      <c r="B63" s="80" t="s">
        <v>250</v>
      </c>
      <c r="C63" s="80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</row>
    <row r="64" spans="1:15" ht="13.5" customHeight="1" thickBot="1">
      <c r="A64" s="634" t="s">
        <v>67</v>
      </c>
      <c r="B64" s="634"/>
      <c r="C64" s="634"/>
      <c r="D64" s="634"/>
      <c r="E64" s="634"/>
      <c r="F64" s="634"/>
      <c r="G64" s="586" t="s">
        <v>6</v>
      </c>
      <c r="H64" s="586"/>
      <c r="I64" s="586"/>
      <c r="J64" s="586"/>
      <c r="K64" s="586"/>
      <c r="L64" s="586"/>
      <c r="M64" s="586"/>
      <c r="N64" s="586"/>
      <c r="O64" s="586"/>
    </row>
    <row r="65" spans="1:15" ht="13.5" customHeight="1" thickBot="1">
      <c r="A65" s="445" t="s">
        <v>7</v>
      </c>
      <c r="B65" s="587" t="s">
        <v>38</v>
      </c>
      <c r="C65" s="590" t="s">
        <v>9</v>
      </c>
      <c r="D65" s="589" t="s">
        <v>10</v>
      </c>
      <c r="E65" s="589"/>
      <c r="F65" s="589"/>
      <c r="G65" s="589" t="s">
        <v>11</v>
      </c>
      <c r="H65" s="589"/>
      <c r="I65" s="589"/>
      <c r="J65" s="589" t="s">
        <v>12</v>
      </c>
      <c r="K65" s="589"/>
      <c r="L65" s="589"/>
      <c r="M65" s="589" t="s">
        <v>13</v>
      </c>
      <c r="N65" s="589"/>
      <c r="O65" s="589"/>
    </row>
    <row r="66" spans="1:15" ht="13.5" customHeight="1" thickBot="1">
      <c r="A66" s="445" t="s">
        <v>14</v>
      </c>
      <c r="B66" s="588"/>
      <c r="C66" s="601"/>
      <c r="D66" s="128" t="s">
        <v>15</v>
      </c>
      <c r="E66" s="128" t="s">
        <v>16</v>
      </c>
      <c r="F66" s="128" t="s">
        <v>17</v>
      </c>
      <c r="G66" s="128" t="s">
        <v>15</v>
      </c>
      <c r="H66" s="128" t="s">
        <v>16</v>
      </c>
      <c r="I66" s="128" t="s">
        <v>17</v>
      </c>
      <c r="J66" s="128" t="s">
        <v>15</v>
      </c>
      <c r="K66" s="128" t="s">
        <v>16</v>
      </c>
      <c r="L66" s="128" t="s">
        <v>17</v>
      </c>
      <c r="M66" s="128" t="s">
        <v>15</v>
      </c>
      <c r="N66" s="128" t="s">
        <v>16</v>
      </c>
      <c r="O66" s="128" t="s">
        <v>17</v>
      </c>
    </row>
    <row r="67" spans="1:15" ht="12.75" customHeight="1">
      <c r="A67" s="418" t="s">
        <v>23</v>
      </c>
      <c r="B67" s="419" t="s">
        <v>68</v>
      </c>
      <c r="C67" s="420" t="s">
        <v>69</v>
      </c>
      <c r="D67" s="421">
        <v>10</v>
      </c>
      <c r="E67" s="7">
        <v>8</v>
      </c>
      <c r="F67" s="422">
        <f>SUM(D67:E67)</f>
        <v>18</v>
      </c>
      <c r="G67" s="421">
        <v>10</v>
      </c>
      <c r="H67" s="7">
        <v>9</v>
      </c>
      <c r="I67" s="422">
        <f>SUM(G67:H67)</f>
        <v>19</v>
      </c>
      <c r="J67" s="421">
        <v>91</v>
      </c>
      <c r="K67" s="7">
        <v>194</v>
      </c>
      <c r="L67" s="422">
        <f>SUM(J67:K67)</f>
        <v>285</v>
      </c>
      <c r="M67" s="421">
        <f>SUM(G67,J67)</f>
        <v>101</v>
      </c>
      <c r="N67" s="7">
        <f>SUM(H67,K67)</f>
        <v>203</v>
      </c>
      <c r="O67" s="422">
        <f>SUM(M67:N67)</f>
        <v>304</v>
      </c>
    </row>
    <row r="68" spans="1:15" ht="12.75" customHeight="1">
      <c r="A68" s="423" t="s">
        <v>121</v>
      </c>
      <c r="B68" s="419" t="s">
        <v>70</v>
      </c>
      <c r="C68" s="420" t="s">
        <v>69</v>
      </c>
      <c r="D68" s="424">
        <v>0</v>
      </c>
      <c r="E68" s="425">
        <v>0</v>
      </c>
      <c r="F68" s="426">
        <f aca="true" t="shared" si="17" ref="F68:F87">SUM(D68:E68)</f>
        <v>0</v>
      </c>
      <c r="G68" s="424">
        <v>0</v>
      </c>
      <c r="H68" s="425">
        <v>0</v>
      </c>
      <c r="I68" s="426">
        <f>SUM(G68:H68)</f>
        <v>0</v>
      </c>
      <c r="J68" s="424">
        <v>37</v>
      </c>
      <c r="K68" s="425">
        <v>38</v>
      </c>
      <c r="L68" s="426">
        <f aca="true" t="shared" si="18" ref="L68:L85">SUM(J68:K68)</f>
        <v>75</v>
      </c>
      <c r="M68" s="424">
        <f aca="true" t="shared" si="19" ref="M68:N87">SUM(G68,J68)</f>
        <v>37</v>
      </c>
      <c r="N68" s="425">
        <f>SUM(H68,K68)</f>
        <v>38</v>
      </c>
      <c r="O68" s="427">
        <f aca="true" t="shared" si="20" ref="O68:O85">SUM(M68:N68)</f>
        <v>75</v>
      </c>
    </row>
    <row r="69" spans="1:15" ht="12.75" customHeight="1">
      <c r="A69" s="423" t="s">
        <v>177</v>
      </c>
      <c r="B69" s="419" t="s">
        <v>70</v>
      </c>
      <c r="C69" s="420" t="s">
        <v>69</v>
      </c>
      <c r="D69" s="424">
        <v>0</v>
      </c>
      <c r="E69" s="425">
        <v>0</v>
      </c>
      <c r="F69" s="426">
        <f t="shared" si="17"/>
        <v>0</v>
      </c>
      <c r="G69" s="424">
        <v>0</v>
      </c>
      <c r="H69" s="425">
        <v>0</v>
      </c>
      <c r="I69" s="426">
        <f aca="true" t="shared" si="21" ref="I69:I85">SUM(G69:H69)</f>
        <v>0</v>
      </c>
      <c r="J69" s="424">
        <v>2</v>
      </c>
      <c r="K69" s="425">
        <v>0</v>
      </c>
      <c r="L69" s="426">
        <f t="shared" si="18"/>
        <v>2</v>
      </c>
      <c r="M69" s="424">
        <f t="shared" si="19"/>
        <v>2</v>
      </c>
      <c r="N69" s="425">
        <f t="shared" si="19"/>
        <v>0</v>
      </c>
      <c r="O69" s="427">
        <f t="shared" si="20"/>
        <v>2</v>
      </c>
    </row>
    <row r="70" spans="1:15" ht="12.75" customHeight="1">
      <c r="A70" s="423" t="s">
        <v>174</v>
      </c>
      <c r="B70" s="419" t="s">
        <v>70</v>
      </c>
      <c r="C70" s="420" t="s">
        <v>69</v>
      </c>
      <c r="D70" s="428">
        <v>17</v>
      </c>
      <c r="E70" s="425">
        <v>15</v>
      </c>
      <c r="F70" s="426">
        <f t="shared" si="17"/>
        <v>32</v>
      </c>
      <c r="G70" s="424">
        <v>17</v>
      </c>
      <c r="H70" s="425">
        <v>14</v>
      </c>
      <c r="I70" s="426">
        <f t="shared" si="21"/>
        <v>31</v>
      </c>
      <c r="J70" s="424">
        <v>263</v>
      </c>
      <c r="K70" s="425">
        <v>322</v>
      </c>
      <c r="L70" s="426">
        <f t="shared" si="18"/>
        <v>585</v>
      </c>
      <c r="M70" s="424">
        <f t="shared" si="19"/>
        <v>280</v>
      </c>
      <c r="N70" s="425">
        <f t="shared" si="19"/>
        <v>336</v>
      </c>
      <c r="O70" s="427">
        <f t="shared" si="20"/>
        <v>616</v>
      </c>
    </row>
    <row r="71" spans="1:15" ht="12.75" customHeight="1">
      <c r="A71" s="429" t="s">
        <v>71</v>
      </c>
      <c r="B71" s="419" t="s">
        <v>70</v>
      </c>
      <c r="C71" s="430" t="s">
        <v>69</v>
      </c>
      <c r="D71" s="428">
        <v>7</v>
      </c>
      <c r="E71" s="425">
        <v>16</v>
      </c>
      <c r="F71" s="426">
        <f t="shared" si="17"/>
        <v>23</v>
      </c>
      <c r="G71" s="424">
        <v>6</v>
      </c>
      <c r="H71" s="425">
        <v>13</v>
      </c>
      <c r="I71" s="426">
        <f t="shared" si="21"/>
        <v>19</v>
      </c>
      <c r="J71" s="424">
        <v>99</v>
      </c>
      <c r="K71" s="425">
        <v>217</v>
      </c>
      <c r="L71" s="426">
        <f>SUM(J71:K71)</f>
        <v>316</v>
      </c>
      <c r="M71" s="424">
        <f t="shared" si="19"/>
        <v>105</v>
      </c>
      <c r="N71" s="425">
        <f t="shared" si="19"/>
        <v>230</v>
      </c>
      <c r="O71" s="427">
        <f t="shared" si="20"/>
        <v>335</v>
      </c>
    </row>
    <row r="72" spans="1:15" ht="12.75" customHeight="1">
      <c r="A72" s="423" t="s">
        <v>21</v>
      </c>
      <c r="B72" s="419" t="s">
        <v>70</v>
      </c>
      <c r="C72" s="420" t="s">
        <v>69</v>
      </c>
      <c r="D72" s="428">
        <v>4</v>
      </c>
      <c r="E72" s="425">
        <v>6</v>
      </c>
      <c r="F72" s="426">
        <f t="shared" si="17"/>
        <v>10</v>
      </c>
      <c r="G72" s="424">
        <v>4</v>
      </c>
      <c r="H72" s="425">
        <v>7</v>
      </c>
      <c r="I72" s="426">
        <f t="shared" si="21"/>
        <v>11</v>
      </c>
      <c r="J72" s="424">
        <v>69</v>
      </c>
      <c r="K72" s="425">
        <v>192</v>
      </c>
      <c r="L72" s="426">
        <f t="shared" si="18"/>
        <v>261</v>
      </c>
      <c r="M72" s="424">
        <f t="shared" si="19"/>
        <v>73</v>
      </c>
      <c r="N72" s="425">
        <f t="shared" si="19"/>
        <v>199</v>
      </c>
      <c r="O72" s="427">
        <f t="shared" si="20"/>
        <v>272</v>
      </c>
    </row>
    <row r="73" spans="1:15" ht="12.75" customHeight="1">
      <c r="A73" s="423" t="s">
        <v>39</v>
      </c>
      <c r="B73" s="419" t="s">
        <v>218</v>
      </c>
      <c r="C73" s="420" t="s">
        <v>69</v>
      </c>
      <c r="D73" s="428">
        <v>22</v>
      </c>
      <c r="E73" s="425">
        <v>32</v>
      </c>
      <c r="F73" s="426">
        <f t="shared" si="17"/>
        <v>54</v>
      </c>
      <c r="G73" s="424">
        <v>0</v>
      </c>
      <c r="H73" s="425">
        <v>0</v>
      </c>
      <c r="I73" s="426">
        <f>SUM(G73:H73)</f>
        <v>0</v>
      </c>
      <c r="J73" s="424">
        <v>209</v>
      </c>
      <c r="K73" s="425">
        <v>217</v>
      </c>
      <c r="L73" s="426">
        <f>SUM(J73:K73)</f>
        <v>426</v>
      </c>
      <c r="M73" s="424">
        <f t="shared" si="19"/>
        <v>209</v>
      </c>
      <c r="N73" s="425">
        <f t="shared" si="19"/>
        <v>217</v>
      </c>
      <c r="O73" s="427">
        <f>SUM(M73:N73)</f>
        <v>426</v>
      </c>
    </row>
    <row r="74" spans="1:15" ht="12.75" customHeight="1">
      <c r="A74" s="423" t="s">
        <v>178</v>
      </c>
      <c r="B74" s="419" t="s">
        <v>204</v>
      </c>
      <c r="C74" s="420" t="s">
        <v>69</v>
      </c>
      <c r="D74" s="424">
        <v>0</v>
      </c>
      <c r="E74" s="425">
        <v>0</v>
      </c>
      <c r="F74" s="426">
        <f t="shared" si="17"/>
        <v>0</v>
      </c>
      <c r="G74" s="424">
        <v>0</v>
      </c>
      <c r="H74" s="425">
        <v>0</v>
      </c>
      <c r="I74" s="426">
        <f t="shared" si="21"/>
        <v>0</v>
      </c>
      <c r="J74" s="424">
        <v>1</v>
      </c>
      <c r="K74" s="425">
        <v>1</v>
      </c>
      <c r="L74" s="426">
        <f t="shared" si="18"/>
        <v>2</v>
      </c>
      <c r="M74" s="424">
        <f t="shared" si="19"/>
        <v>1</v>
      </c>
      <c r="N74" s="425">
        <f t="shared" si="19"/>
        <v>1</v>
      </c>
      <c r="O74" s="427">
        <f t="shared" si="20"/>
        <v>2</v>
      </c>
    </row>
    <row r="75" spans="1:15" ht="12.75" customHeight="1">
      <c r="A75" s="423" t="s">
        <v>96</v>
      </c>
      <c r="B75" s="419" t="s">
        <v>204</v>
      </c>
      <c r="C75" s="420" t="s">
        <v>69</v>
      </c>
      <c r="D75" s="424">
        <v>19</v>
      </c>
      <c r="E75" s="425">
        <v>17</v>
      </c>
      <c r="F75" s="426">
        <f t="shared" si="17"/>
        <v>36</v>
      </c>
      <c r="G75" s="424">
        <v>18</v>
      </c>
      <c r="H75" s="425">
        <v>18</v>
      </c>
      <c r="I75" s="426">
        <f t="shared" si="21"/>
        <v>36</v>
      </c>
      <c r="J75" s="424">
        <v>228</v>
      </c>
      <c r="K75" s="425">
        <v>304</v>
      </c>
      <c r="L75" s="426">
        <f t="shared" si="18"/>
        <v>532</v>
      </c>
      <c r="M75" s="424">
        <f t="shared" si="19"/>
        <v>246</v>
      </c>
      <c r="N75" s="425">
        <f t="shared" si="19"/>
        <v>322</v>
      </c>
      <c r="O75" s="427">
        <f t="shared" si="20"/>
        <v>568</v>
      </c>
    </row>
    <row r="76" spans="1:15" ht="23.25" customHeight="1">
      <c r="A76" s="431" t="s">
        <v>186</v>
      </c>
      <c r="B76" s="419" t="s">
        <v>204</v>
      </c>
      <c r="C76" s="420" t="s">
        <v>69</v>
      </c>
      <c r="D76" s="424">
        <v>8</v>
      </c>
      <c r="E76" s="425">
        <v>1</v>
      </c>
      <c r="F76" s="426">
        <f>SUM(D76:E76)</f>
        <v>9</v>
      </c>
      <c r="G76" s="424">
        <v>6</v>
      </c>
      <c r="H76" s="425">
        <v>0</v>
      </c>
      <c r="I76" s="426">
        <f>SUM(G76:H76)</f>
        <v>6</v>
      </c>
      <c r="J76" s="424">
        <v>132</v>
      </c>
      <c r="K76" s="425">
        <v>33</v>
      </c>
      <c r="L76" s="426">
        <f t="shared" si="18"/>
        <v>165</v>
      </c>
      <c r="M76" s="424">
        <f>SUM(G76,J76)</f>
        <v>138</v>
      </c>
      <c r="N76" s="425">
        <f>SUM(H76,K76)</f>
        <v>33</v>
      </c>
      <c r="O76" s="427">
        <f>SUM(M76:N76)</f>
        <v>171</v>
      </c>
    </row>
    <row r="77" spans="1:15" ht="12.75" customHeight="1">
      <c r="A77" s="423" t="s">
        <v>22</v>
      </c>
      <c r="B77" s="419" t="s">
        <v>204</v>
      </c>
      <c r="C77" s="420" t="s">
        <v>69</v>
      </c>
      <c r="D77" s="424">
        <v>0</v>
      </c>
      <c r="E77" s="425">
        <v>0</v>
      </c>
      <c r="F77" s="426">
        <f t="shared" si="17"/>
        <v>0</v>
      </c>
      <c r="G77" s="424">
        <v>0</v>
      </c>
      <c r="H77" s="425">
        <v>0</v>
      </c>
      <c r="I77" s="426">
        <f t="shared" si="21"/>
        <v>0</v>
      </c>
      <c r="J77" s="424">
        <v>1</v>
      </c>
      <c r="K77" s="425">
        <v>1</v>
      </c>
      <c r="L77" s="426">
        <f>SUM(J77:K77)</f>
        <v>2</v>
      </c>
      <c r="M77" s="424">
        <f t="shared" si="19"/>
        <v>1</v>
      </c>
      <c r="N77" s="425">
        <f t="shared" si="19"/>
        <v>1</v>
      </c>
      <c r="O77" s="427">
        <f t="shared" si="20"/>
        <v>2</v>
      </c>
    </row>
    <row r="78" spans="1:15" ht="12.75" customHeight="1">
      <c r="A78" s="432" t="s">
        <v>72</v>
      </c>
      <c r="B78" s="433" t="s">
        <v>73</v>
      </c>
      <c r="C78" s="420" t="s">
        <v>74</v>
      </c>
      <c r="D78" s="425">
        <v>0</v>
      </c>
      <c r="E78" s="425">
        <v>0</v>
      </c>
      <c r="F78" s="426">
        <f t="shared" si="17"/>
        <v>0</v>
      </c>
      <c r="G78" s="424">
        <v>0</v>
      </c>
      <c r="H78" s="425">
        <v>0</v>
      </c>
      <c r="I78" s="426">
        <f>SUM(G78:H78)</f>
        <v>0</v>
      </c>
      <c r="J78" s="424">
        <v>91</v>
      </c>
      <c r="K78" s="425">
        <v>22</v>
      </c>
      <c r="L78" s="426">
        <f t="shared" si="18"/>
        <v>113</v>
      </c>
      <c r="M78" s="424">
        <f t="shared" si="19"/>
        <v>91</v>
      </c>
      <c r="N78" s="425">
        <f t="shared" si="19"/>
        <v>22</v>
      </c>
      <c r="O78" s="427">
        <f t="shared" si="20"/>
        <v>113</v>
      </c>
    </row>
    <row r="79" spans="1:15" ht="12.75" customHeight="1">
      <c r="A79" s="434" t="s">
        <v>83</v>
      </c>
      <c r="B79" s="419" t="s">
        <v>73</v>
      </c>
      <c r="C79" s="435" t="s">
        <v>74</v>
      </c>
      <c r="D79" s="436">
        <v>34</v>
      </c>
      <c r="E79" s="425">
        <v>12</v>
      </c>
      <c r="F79" s="426">
        <f>SUM(D79:E79)</f>
        <v>46</v>
      </c>
      <c r="G79" s="424">
        <v>34</v>
      </c>
      <c r="H79" s="425">
        <v>12</v>
      </c>
      <c r="I79" s="426">
        <f>SUM(G79:H79)</f>
        <v>46</v>
      </c>
      <c r="J79" s="424">
        <v>338</v>
      </c>
      <c r="K79" s="425">
        <v>138</v>
      </c>
      <c r="L79" s="426">
        <f>SUM(J79:K79)</f>
        <v>476</v>
      </c>
      <c r="M79" s="424">
        <f t="shared" si="19"/>
        <v>372</v>
      </c>
      <c r="N79" s="425">
        <f t="shared" si="19"/>
        <v>150</v>
      </c>
      <c r="O79" s="427">
        <f>SUM(M79:N79)</f>
        <v>522</v>
      </c>
    </row>
    <row r="80" spans="1:15" ht="12.75" customHeight="1">
      <c r="A80" s="429" t="s">
        <v>75</v>
      </c>
      <c r="B80" s="437" t="s">
        <v>73</v>
      </c>
      <c r="C80" s="430" t="s">
        <v>74</v>
      </c>
      <c r="D80" s="428">
        <v>0</v>
      </c>
      <c r="E80" s="425">
        <v>0</v>
      </c>
      <c r="F80" s="426">
        <f t="shared" si="17"/>
        <v>0</v>
      </c>
      <c r="G80" s="424">
        <v>0</v>
      </c>
      <c r="H80" s="425">
        <v>0</v>
      </c>
      <c r="I80" s="426">
        <f t="shared" si="21"/>
        <v>0</v>
      </c>
      <c r="J80" s="424">
        <v>4</v>
      </c>
      <c r="K80" s="425">
        <v>3</v>
      </c>
      <c r="L80" s="426">
        <f t="shared" si="18"/>
        <v>7</v>
      </c>
      <c r="M80" s="424">
        <f t="shared" si="19"/>
        <v>4</v>
      </c>
      <c r="N80" s="425">
        <f t="shared" si="19"/>
        <v>3</v>
      </c>
      <c r="O80" s="427">
        <f t="shared" si="20"/>
        <v>7</v>
      </c>
    </row>
    <row r="81" spans="1:15" ht="12.75" customHeight="1">
      <c r="A81" s="429" t="s">
        <v>205</v>
      </c>
      <c r="B81" s="437" t="s">
        <v>73</v>
      </c>
      <c r="C81" s="430" t="s">
        <v>74</v>
      </c>
      <c r="D81" s="428">
        <v>0</v>
      </c>
      <c r="E81" s="425">
        <v>0</v>
      </c>
      <c r="F81" s="426">
        <f>SUM(D81:E81)</f>
        <v>0</v>
      </c>
      <c r="G81" s="424">
        <v>0</v>
      </c>
      <c r="H81" s="425">
        <v>1</v>
      </c>
      <c r="I81" s="426">
        <f>SUM(G81:H81)</f>
        <v>1</v>
      </c>
      <c r="J81" s="424">
        <v>11</v>
      </c>
      <c r="K81" s="425">
        <v>9</v>
      </c>
      <c r="L81" s="426">
        <f>SUM(J81:K81)</f>
        <v>20</v>
      </c>
      <c r="M81" s="424">
        <f t="shared" si="19"/>
        <v>11</v>
      </c>
      <c r="N81" s="425">
        <f t="shared" si="19"/>
        <v>10</v>
      </c>
      <c r="O81" s="427">
        <f>SUM(M81:N81)</f>
        <v>21</v>
      </c>
    </row>
    <row r="82" spans="1:15" ht="12.75" customHeight="1">
      <c r="A82" s="423" t="s">
        <v>240</v>
      </c>
      <c r="B82" s="419" t="s">
        <v>76</v>
      </c>
      <c r="C82" s="420" t="s">
        <v>69</v>
      </c>
      <c r="D82" s="424">
        <v>50</v>
      </c>
      <c r="E82" s="425">
        <v>66</v>
      </c>
      <c r="F82" s="426">
        <f t="shared" si="17"/>
        <v>116</v>
      </c>
      <c r="G82" s="424">
        <v>1</v>
      </c>
      <c r="H82" s="425">
        <v>4</v>
      </c>
      <c r="I82" s="426">
        <f t="shared" si="21"/>
        <v>5</v>
      </c>
      <c r="J82" s="424">
        <v>321</v>
      </c>
      <c r="K82" s="425">
        <v>367</v>
      </c>
      <c r="L82" s="426">
        <f>SUM(J82:K82)</f>
        <v>688</v>
      </c>
      <c r="M82" s="424">
        <f t="shared" si="19"/>
        <v>322</v>
      </c>
      <c r="N82" s="425">
        <f t="shared" si="19"/>
        <v>371</v>
      </c>
      <c r="O82" s="427">
        <f t="shared" si="20"/>
        <v>693</v>
      </c>
    </row>
    <row r="83" spans="1:15" ht="11.25" customHeight="1">
      <c r="A83" s="418" t="s">
        <v>240</v>
      </c>
      <c r="B83" s="438" t="s">
        <v>184</v>
      </c>
      <c r="C83" s="439" t="s">
        <v>145</v>
      </c>
      <c r="D83" s="421">
        <v>45</v>
      </c>
      <c r="E83" s="425">
        <v>59</v>
      </c>
      <c r="F83" s="426">
        <f t="shared" si="17"/>
        <v>104</v>
      </c>
      <c r="G83" s="424">
        <v>3</v>
      </c>
      <c r="H83" s="425">
        <v>1</v>
      </c>
      <c r="I83" s="426">
        <f t="shared" si="21"/>
        <v>4</v>
      </c>
      <c r="J83" s="424">
        <v>344</v>
      </c>
      <c r="K83" s="425">
        <v>402</v>
      </c>
      <c r="L83" s="426">
        <f t="shared" si="18"/>
        <v>746</v>
      </c>
      <c r="M83" s="424">
        <f t="shared" si="19"/>
        <v>347</v>
      </c>
      <c r="N83" s="425">
        <f t="shared" si="19"/>
        <v>403</v>
      </c>
      <c r="O83" s="427">
        <f t="shared" si="20"/>
        <v>750</v>
      </c>
    </row>
    <row r="84" spans="1:15" ht="21.75" customHeight="1">
      <c r="A84" s="440" t="s">
        <v>77</v>
      </c>
      <c r="B84" s="441" t="s">
        <v>183</v>
      </c>
      <c r="C84" s="439" t="s">
        <v>69</v>
      </c>
      <c r="D84" s="421">
        <v>0</v>
      </c>
      <c r="E84" s="425">
        <v>0</v>
      </c>
      <c r="F84" s="426">
        <f>SUM(D84:E84)</f>
        <v>0</v>
      </c>
      <c r="G84" s="424">
        <v>0</v>
      </c>
      <c r="H84" s="425">
        <v>0</v>
      </c>
      <c r="I84" s="426">
        <f t="shared" si="21"/>
        <v>0</v>
      </c>
      <c r="J84" s="424">
        <v>30</v>
      </c>
      <c r="K84" s="425">
        <v>39</v>
      </c>
      <c r="L84" s="426">
        <f t="shared" si="18"/>
        <v>69</v>
      </c>
      <c r="M84" s="424">
        <f t="shared" si="19"/>
        <v>30</v>
      </c>
      <c r="N84" s="425">
        <f t="shared" si="19"/>
        <v>39</v>
      </c>
      <c r="O84" s="427">
        <f t="shared" si="20"/>
        <v>69</v>
      </c>
    </row>
    <row r="85" spans="1:15" ht="12.75" customHeight="1">
      <c r="A85" s="418" t="s">
        <v>206</v>
      </c>
      <c r="B85" s="442" t="s">
        <v>156</v>
      </c>
      <c r="C85" s="439" t="s">
        <v>69</v>
      </c>
      <c r="D85" s="421">
        <v>0</v>
      </c>
      <c r="E85" s="425">
        <v>0</v>
      </c>
      <c r="F85" s="426">
        <f t="shared" si="17"/>
        <v>0</v>
      </c>
      <c r="G85" s="424">
        <v>0</v>
      </c>
      <c r="H85" s="425">
        <v>0</v>
      </c>
      <c r="I85" s="426">
        <f t="shared" si="21"/>
        <v>0</v>
      </c>
      <c r="J85" s="424">
        <v>6</v>
      </c>
      <c r="K85" s="425">
        <v>8</v>
      </c>
      <c r="L85" s="426">
        <f t="shared" si="18"/>
        <v>14</v>
      </c>
      <c r="M85" s="424">
        <f t="shared" si="19"/>
        <v>6</v>
      </c>
      <c r="N85" s="425">
        <f t="shared" si="19"/>
        <v>8</v>
      </c>
      <c r="O85" s="427">
        <f t="shared" si="20"/>
        <v>14</v>
      </c>
    </row>
    <row r="86" spans="1:15" ht="12.75" customHeight="1">
      <c r="A86" s="418" t="s">
        <v>78</v>
      </c>
      <c r="B86" s="442" t="s">
        <v>156</v>
      </c>
      <c r="C86" s="439" t="s">
        <v>69</v>
      </c>
      <c r="D86" s="421">
        <v>6</v>
      </c>
      <c r="E86" s="425">
        <v>8</v>
      </c>
      <c r="F86" s="426">
        <f>SUM(D86:E86)</f>
        <v>14</v>
      </c>
      <c r="G86" s="424">
        <v>6</v>
      </c>
      <c r="H86" s="425">
        <v>5</v>
      </c>
      <c r="I86" s="426">
        <f>SUM(G86:H86)</f>
        <v>11</v>
      </c>
      <c r="J86" s="424">
        <v>66</v>
      </c>
      <c r="K86" s="425">
        <v>83</v>
      </c>
      <c r="L86" s="426">
        <f>SUM(J86:K86)</f>
        <v>149</v>
      </c>
      <c r="M86" s="424">
        <f>SUM(G86,J86)</f>
        <v>72</v>
      </c>
      <c r="N86" s="425">
        <f>SUM(H86,K86)</f>
        <v>88</v>
      </c>
      <c r="O86" s="427">
        <f>SUM(M86:N86)</f>
        <v>160</v>
      </c>
    </row>
    <row r="87" spans="1:15" ht="15" customHeight="1" thickBot="1">
      <c r="A87" s="423" t="s">
        <v>131</v>
      </c>
      <c r="B87" s="443" t="s">
        <v>130</v>
      </c>
      <c r="C87" s="420" t="s">
        <v>69</v>
      </c>
      <c r="D87" s="424">
        <v>19</v>
      </c>
      <c r="E87" s="425">
        <v>89</v>
      </c>
      <c r="F87" s="426">
        <f t="shared" si="17"/>
        <v>108</v>
      </c>
      <c r="G87" s="424">
        <v>18</v>
      </c>
      <c r="H87" s="425">
        <v>72</v>
      </c>
      <c r="I87" s="426">
        <f>SUM(G87:H87)</f>
        <v>90</v>
      </c>
      <c r="J87" s="424">
        <v>141</v>
      </c>
      <c r="K87" s="425">
        <v>389</v>
      </c>
      <c r="L87" s="426">
        <f>SUM(J87:K87)</f>
        <v>530</v>
      </c>
      <c r="M87" s="424">
        <f t="shared" si="19"/>
        <v>159</v>
      </c>
      <c r="N87" s="425">
        <f t="shared" si="19"/>
        <v>461</v>
      </c>
      <c r="O87" s="427">
        <f>SUM(M87:N87)</f>
        <v>620</v>
      </c>
    </row>
    <row r="88" spans="1:15" ht="12.75" customHeight="1" thickBot="1">
      <c r="A88" s="635" t="s">
        <v>29</v>
      </c>
      <c r="B88" s="635"/>
      <c r="C88" s="635"/>
      <c r="D88" s="206">
        <f aca="true" t="shared" si="22" ref="D88:O88">SUM(D67:D87)</f>
        <v>241</v>
      </c>
      <c r="E88" s="206">
        <f t="shared" si="22"/>
        <v>329</v>
      </c>
      <c r="F88" s="206">
        <f t="shared" si="22"/>
        <v>570</v>
      </c>
      <c r="G88" s="206">
        <f t="shared" si="22"/>
        <v>123</v>
      </c>
      <c r="H88" s="206">
        <f t="shared" si="22"/>
        <v>156</v>
      </c>
      <c r="I88" s="206">
        <f t="shared" si="22"/>
        <v>279</v>
      </c>
      <c r="J88" s="206">
        <f t="shared" si="22"/>
        <v>2484</v>
      </c>
      <c r="K88" s="206">
        <f t="shared" si="22"/>
        <v>2979</v>
      </c>
      <c r="L88" s="206">
        <f t="shared" si="22"/>
        <v>5463</v>
      </c>
      <c r="M88" s="206">
        <f t="shared" si="22"/>
        <v>2607</v>
      </c>
      <c r="N88" s="206">
        <f t="shared" si="22"/>
        <v>3135</v>
      </c>
      <c r="O88" s="206">
        <f t="shared" si="22"/>
        <v>5742</v>
      </c>
    </row>
    <row r="89" spans="1:15" ht="13.5" customHeight="1" thickBot="1">
      <c r="A89" s="585" t="s">
        <v>36</v>
      </c>
      <c r="B89" s="585"/>
      <c r="C89" s="585"/>
      <c r="D89" s="454">
        <f>SUM(D88)</f>
        <v>241</v>
      </c>
      <c r="E89" s="454">
        <f aca="true" t="shared" si="23" ref="E89:O89">SUM(E88)</f>
        <v>329</v>
      </c>
      <c r="F89" s="454">
        <f t="shared" si="23"/>
        <v>570</v>
      </c>
      <c r="G89" s="454">
        <f t="shared" si="23"/>
        <v>123</v>
      </c>
      <c r="H89" s="454">
        <f t="shared" si="23"/>
        <v>156</v>
      </c>
      <c r="I89" s="454">
        <f t="shared" si="23"/>
        <v>279</v>
      </c>
      <c r="J89" s="454">
        <f t="shared" si="23"/>
        <v>2484</v>
      </c>
      <c r="K89" s="454">
        <f t="shared" si="23"/>
        <v>2979</v>
      </c>
      <c r="L89" s="454">
        <f t="shared" si="23"/>
        <v>5463</v>
      </c>
      <c r="M89" s="454">
        <f t="shared" si="23"/>
        <v>2607</v>
      </c>
      <c r="N89" s="454">
        <f t="shared" si="23"/>
        <v>3135</v>
      </c>
      <c r="O89" s="454">
        <f t="shared" si="23"/>
        <v>5742</v>
      </c>
    </row>
    <row r="90" spans="1:15" ht="13.5" customHeight="1" thickBot="1">
      <c r="A90" s="80" t="s">
        <v>250</v>
      </c>
      <c r="B90" s="80" t="s">
        <v>250</v>
      </c>
      <c r="C90" s="80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</row>
    <row r="91" spans="1:15" ht="13.5" customHeight="1" thickBot="1">
      <c r="A91" s="634" t="s">
        <v>82</v>
      </c>
      <c r="B91" s="634"/>
      <c r="C91" s="634"/>
      <c r="D91" s="634"/>
      <c r="E91" s="634"/>
      <c r="F91" s="634"/>
      <c r="G91" s="586" t="s">
        <v>6</v>
      </c>
      <c r="H91" s="586"/>
      <c r="I91" s="586"/>
      <c r="J91" s="586"/>
      <c r="K91" s="586"/>
      <c r="L91" s="586"/>
      <c r="M91" s="586"/>
      <c r="N91" s="586"/>
      <c r="O91" s="586"/>
    </row>
    <row r="92" spans="1:15" ht="13.5" customHeight="1" thickBot="1">
      <c r="A92" s="445" t="s">
        <v>7</v>
      </c>
      <c r="B92" s="587" t="s">
        <v>38</v>
      </c>
      <c r="C92" s="590" t="s">
        <v>9</v>
      </c>
      <c r="D92" s="589" t="s">
        <v>10</v>
      </c>
      <c r="E92" s="589"/>
      <c r="F92" s="589"/>
      <c r="G92" s="589" t="s">
        <v>11</v>
      </c>
      <c r="H92" s="589"/>
      <c r="I92" s="589"/>
      <c r="J92" s="589" t="s">
        <v>12</v>
      </c>
      <c r="K92" s="589"/>
      <c r="L92" s="589"/>
      <c r="M92" s="589" t="s">
        <v>13</v>
      </c>
      <c r="N92" s="589"/>
      <c r="O92" s="589"/>
    </row>
    <row r="93" spans="1:15" ht="13.5" customHeight="1" thickBot="1">
      <c r="A93" s="445" t="s">
        <v>14</v>
      </c>
      <c r="B93" s="588"/>
      <c r="C93" s="601"/>
      <c r="D93" s="128" t="s">
        <v>15</v>
      </c>
      <c r="E93" s="128" t="s">
        <v>16</v>
      </c>
      <c r="F93" s="128" t="s">
        <v>17</v>
      </c>
      <c r="G93" s="128" t="s">
        <v>15</v>
      </c>
      <c r="H93" s="128" t="s">
        <v>16</v>
      </c>
      <c r="I93" s="128" t="s">
        <v>17</v>
      </c>
      <c r="J93" s="128" t="s">
        <v>15</v>
      </c>
      <c r="K93" s="128" t="s">
        <v>16</v>
      </c>
      <c r="L93" s="128" t="s">
        <v>17</v>
      </c>
      <c r="M93" s="128" t="s">
        <v>15</v>
      </c>
      <c r="N93" s="128" t="s">
        <v>16</v>
      </c>
      <c r="O93" s="128" t="s">
        <v>17</v>
      </c>
    </row>
    <row r="94" spans="1:15" ht="12.75" customHeight="1">
      <c r="A94" s="440" t="s">
        <v>242</v>
      </c>
      <c r="B94" s="174" t="s">
        <v>84</v>
      </c>
      <c r="C94" s="227" t="s">
        <v>85</v>
      </c>
      <c r="D94" s="151">
        <v>8</v>
      </c>
      <c r="E94" s="152">
        <v>4</v>
      </c>
      <c r="F94" s="151">
        <f>SUM(D94:E94)</f>
        <v>12</v>
      </c>
      <c r="G94" s="151">
        <v>10</v>
      </c>
      <c r="H94" s="152">
        <v>2</v>
      </c>
      <c r="I94" s="164">
        <f>SUM(G94:H94)</f>
        <v>12</v>
      </c>
      <c r="J94" s="275">
        <v>52</v>
      </c>
      <c r="K94" s="276">
        <v>29</v>
      </c>
      <c r="L94" s="164">
        <f>SUM(J94:K94)</f>
        <v>81</v>
      </c>
      <c r="M94" s="277">
        <f aca="true" t="shared" si="24" ref="M94:N97">SUM(G94,J94)</f>
        <v>62</v>
      </c>
      <c r="N94" s="276">
        <f t="shared" si="24"/>
        <v>31</v>
      </c>
      <c r="O94" s="278">
        <f>SUM(M94:N94)</f>
        <v>93</v>
      </c>
    </row>
    <row r="95" spans="1:15" ht="12.75" customHeight="1">
      <c r="A95" s="459" t="s">
        <v>185</v>
      </c>
      <c r="B95" s="154" t="s">
        <v>84</v>
      </c>
      <c r="C95" s="76" t="s">
        <v>85</v>
      </c>
      <c r="D95" s="216">
        <v>0</v>
      </c>
      <c r="E95" s="144">
        <v>0</v>
      </c>
      <c r="F95" s="216">
        <f>SUM(D95:E95)</f>
        <v>0</v>
      </c>
      <c r="G95" s="151">
        <v>0</v>
      </c>
      <c r="H95" s="152">
        <v>0</v>
      </c>
      <c r="I95" s="279">
        <f>SUM(G95:H95)</f>
        <v>0</v>
      </c>
      <c r="J95" s="151">
        <v>8</v>
      </c>
      <c r="K95" s="152">
        <v>1</v>
      </c>
      <c r="L95" s="153">
        <f>SUM(J95:K95)</f>
        <v>9</v>
      </c>
      <c r="M95" s="151">
        <f>SUM(G95,J95)</f>
        <v>8</v>
      </c>
      <c r="N95" s="152">
        <f>SUM(H95,K95)</f>
        <v>1</v>
      </c>
      <c r="O95" s="153">
        <f>SUM(M95:N95)</f>
        <v>9</v>
      </c>
    </row>
    <row r="96" spans="1:15" ht="12.75" customHeight="1">
      <c r="A96" s="459" t="s">
        <v>83</v>
      </c>
      <c r="B96" s="154" t="s">
        <v>84</v>
      </c>
      <c r="C96" s="76" t="s">
        <v>85</v>
      </c>
      <c r="D96" s="216">
        <v>12</v>
      </c>
      <c r="E96" s="144">
        <v>6</v>
      </c>
      <c r="F96" s="216">
        <f>SUM(D96:E96)</f>
        <v>18</v>
      </c>
      <c r="G96" s="151">
        <v>12</v>
      </c>
      <c r="H96" s="152">
        <v>4</v>
      </c>
      <c r="I96" s="279">
        <f>SUM(G96:H96)</f>
        <v>16</v>
      </c>
      <c r="J96" s="151">
        <v>134</v>
      </c>
      <c r="K96" s="152">
        <v>50</v>
      </c>
      <c r="L96" s="153">
        <f>SUM(J96:K96)</f>
        <v>184</v>
      </c>
      <c r="M96" s="151">
        <f t="shared" si="24"/>
        <v>146</v>
      </c>
      <c r="N96" s="152">
        <f t="shared" si="24"/>
        <v>54</v>
      </c>
      <c r="O96" s="153">
        <f>SUM(M96:N96)</f>
        <v>200</v>
      </c>
    </row>
    <row r="97" spans="1:15" ht="13.5" customHeight="1" thickBot="1">
      <c r="A97" s="461" t="s">
        <v>223</v>
      </c>
      <c r="B97" s="154" t="s">
        <v>84</v>
      </c>
      <c r="C97" s="76" t="s">
        <v>85</v>
      </c>
      <c r="D97" s="143">
        <v>0</v>
      </c>
      <c r="E97" s="144">
        <v>1</v>
      </c>
      <c r="F97" s="143">
        <f>SUM(D97:E97)</f>
        <v>1</v>
      </c>
      <c r="G97" s="175">
        <v>1</v>
      </c>
      <c r="H97" s="176">
        <v>0</v>
      </c>
      <c r="I97" s="279">
        <f>SUM(G97:H97)</f>
        <v>1</v>
      </c>
      <c r="J97" s="175">
        <v>6</v>
      </c>
      <c r="K97" s="176">
        <v>4</v>
      </c>
      <c r="L97" s="153">
        <f>SUM(J97:K97)</f>
        <v>10</v>
      </c>
      <c r="M97" s="151">
        <f t="shared" si="24"/>
        <v>7</v>
      </c>
      <c r="N97" s="152">
        <f t="shared" si="24"/>
        <v>4</v>
      </c>
      <c r="O97" s="153">
        <f>SUM(M97:N97)</f>
        <v>11</v>
      </c>
    </row>
    <row r="98" spans="1:15" ht="13.5" customHeight="1" thickBot="1">
      <c r="A98" s="640" t="s">
        <v>29</v>
      </c>
      <c r="B98" s="640"/>
      <c r="C98" s="640"/>
      <c r="D98" s="229">
        <f aca="true" t="shared" si="25" ref="D98:O98">SUM(D94:D97)</f>
        <v>20</v>
      </c>
      <c r="E98" s="229">
        <f t="shared" si="25"/>
        <v>11</v>
      </c>
      <c r="F98" s="229">
        <f>SUM(F94:F97)</f>
        <v>31</v>
      </c>
      <c r="G98" s="229">
        <f t="shared" si="25"/>
        <v>23</v>
      </c>
      <c r="H98" s="229">
        <f t="shared" si="25"/>
        <v>6</v>
      </c>
      <c r="I98" s="229">
        <f t="shared" si="25"/>
        <v>29</v>
      </c>
      <c r="J98" s="229">
        <f t="shared" si="25"/>
        <v>200</v>
      </c>
      <c r="K98" s="229">
        <f t="shared" si="25"/>
        <v>84</v>
      </c>
      <c r="L98" s="229">
        <f t="shared" si="25"/>
        <v>284</v>
      </c>
      <c r="M98" s="229">
        <f t="shared" si="25"/>
        <v>223</v>
      </c>
      <c r="N98" s="229">
        <f t="shared" si="25"/>
        <v>90</v>
      </c>
      <c r="O98" s="229">
        <f t="shared" si="25"/>
        <v>313</v>
      </c>
    </row>
    <row r="99" spans="1:15" ht="13.5" customHeight="1" thickBot="1">
      <c r="A99" s="643" t="s">
        <v>36</v>
      </c>
      <c r="B99" s="643"/>
      <c r="C99" s="643"/>
      <c r="D99" s="454">
        <f>D98</f>
        <v>20</v>
      </c>
      <c r="E99" s="454">
        <f aca="true" t="shared" si="26" ref="E99:O99">E98</f>
        <v>11</v>
      </c>
      <c r="F99" s="454">
        <f t="shared" si="26"/>
        <v>31</v>
      </c>
      <c r="G99" s="454">
        <f t="shared" si="26"/>
        <v>23</v>
      </c>
      <c r="H99" s="454">
        <f t="shared" si="26"/>
        <v>6</v>
      </c>
      <c r="I99" s="454">
        <f t="shared" si="26"/>
        <v>29</v>
      </c>
      <c r="J99" s="454">
        <f t="shared" si="26"/>
        <v>200</v>
      </c>
      <c r="K99" s="454">
        <f t="shared" si="26"/>
        <v>84</v>
      </c>
      <c r="L99" s="454">
        <f t="shared" si="26"/>
        <v>284</v>
      </c>
      <c r="M99" s="454">
        <f t="shared" si="26"/>
        <v>223</v>
      </c>
      <c r="N99" s="454">
        <f t="shared" si="26"/>
        <v>90</v>
      </c>
      <c r="O99" s="454">
        <f t="shared" si="26"/>
        <v>313</v>
      </c>
    </row>
    <row r="100" spans="1:15" ht="12.75" customHeight="1">
      <c r="A100" s="236" t="s">
        <v>250</v>
      </c>
      <c r="B100" s="236" t="s">
        <v>250</v>
      </c>
      <c r="C100" s="236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</row>
    <row r="101" spans="1:15" ht="12.75" customHeight="1" thickBot="1">
      <c r="A101" s="123" t="s">
        <v>250</v>
      </c>
      <c r="B101" s="123" t="s">
        <v>250</v>
      </c>
      <c r="C101" s="123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1.25" customHeight="1" thickBot="1">
      <c r="A102" s="606" t="s">
        <v>87</v>
      </c>
      <c r="B102" s="607"/>
      <c r="C102" s="607"/>
      <c r="D102" s="607"/>
      <c r="E102" s="607"/>
      <c r="F102" s="607"/>
      <c r="G102" s="625" t="s">
        <v>6</v>
      </c>
      <c r="H102" s="625"/>
      <c r="I102" s="625"/>
      <c r="J102" s="625"/>
      <c r="K102" s="625"/>
      <c r="L102" s="625"/>
      <c r="M102" s="625"/>
      <c r="N102" s="625"/>
      <c r="O102" s="626"/>
    </row>
    <row r="103" spans="1:15" ht="13.5" customHeight="1" thickBot="1">
      <c r="A103" s="449" t="s">
        <v>7</v>
      </c>
      <c r="B103" s="587" t="s">
        <v>38</v>
      </c>
      <c r="C103" s="590" t="s">
        <v>9</v>
      </c>
      <c r="D103" s="588" t="s">
        <v>10</v>
      </c>
      <c r="E103" s="588"/>
      <c r="F103" s="588"/>
      <c r="G103" s="588" t="s">
        <v>11</v>
      </c>
      <c r="H103" s="588"/>
      <c r="I103" s="588"/>
      <c r="J103" s="588" t="s">
        <v>12</v>
      </c>
      <c r="K103" s="588"/>
      <c r="L103" s="588"/>
      <c r="M103" s="588" t="s">
        <v>13</v>
      </c>
      <c r="N103" s="588"/>
      <c r="O103" s="588"/>
    </row>
    <row r="104" spans="1:15" ht="11.25" customHeight="1" thickBot="1">
      <c r="A104" s="445" t="s">
        <v>14</v>
      </c>
      <c r="B104" s="588"/>
      <c r="C104" s="601"/>
      <c r="D104" s="445" t="s">
        <v>15</v>
      </c>
      <c r="E104" s="445" t="s">
        <v>16</v>
      </c>
      <c r="F104" s="445" t="s">
        <v>17</v>
      </c>
      <c r="G104" s="445" t="s">
        <v>15</v>
      </c>
      <c r="H104" s="445" t="s">
        <v>16</v>
      </c>
      <c r="I104" s="445" t="s">
        <v>17</v>
      </c>
      <c r="J104" s="445" t="s">
        <v>15</v>
      </c>
      <c r="K104" s="445" t="s">
        <v>16</v>
      </c>
      <c r="L104" s="445" t="s">
        <v>17</v>
      </c>
      <c r="M104" s="445" t="s">
        <v>15</v>
      </c>
      <c r="N104" s="445" t="s">
        <v>16</v>
      </c>
      <c r="O104" s="445" t="s">
        <v>17</v>
      </c>
    </row>
    <row r="105" spans="1:15" ht="12.75" customHeight="1">
      <c r="A105" s="173" t="s">
        <v>88</v>
      </c>
      <c r="B105" s="174" t="s">
        <v>66</v>
      </c>
      <c r="C105" s="256" t="s">
        <v>20</v>
      </c>
      <c r="D105" s="132">
        <v>7</v>
      </c>
      <c r="E105" s="208">
        <v>1</v>
      </c>
      <c r="F105" s="164">
        <f aca="true" t="shared" si="27" ref="F105:F110">SUM(D105:E105)</f>
        <v>8</v>
      </c>
      <c r="G105" s="165">
        <v>7</v>
      </c>
      <c r="H105" s="163">
        <v>1</v>
      </c>
      <c r="I105" s="164">
        <f aca="true" t="shared" si="28" ref="I105:I110">SUM(G105:H105)</f>
        <v>8</v>
      </c>
      <c r="J105" s="165">
        <v>17</v>
      </c>
      <c r="K105" s="163">
        <v>15</v>
      </c>
      <c r="L105" s="164">
        <f aca="true" t="shared" si="29" ref="L105:L110">SUM(J105:K105)</f>
        <v>32</v>
      </c>
      <c r="M105" s="277">
        <f>SUM(G105,J105)</f>
        <v>24</v>
      </c>
      <c r="N105" s="276">
        <f>SUM(H105,K105)</f>
        <v>16</v>
      </c>
      <c r="O105" s="278">
        <f aca="true" t="shared" si="30" ref="O105:O110">SUM(M105:N105)</f>
        <v>40</v>
      </c>
    </row>
    <row r="106" spans="1:15" ht="12.75" customHeight="1">
      <c r="A106" s="290" t="s">
        <v>225</v>
      </c>
      <c r="B106" s="139" t="s">
        <v>66</v>
      </c>
      <c r="C106" s="254" t="s">
        <v>20</v>
      </c>
      <c r="D106" s="143">
        <v>0</v>
      </c>
      <c r="E106" s="144">
        <v>0</v>
      </c>
      <c r="F106" s="278">
        <f t="shared" si="27"/>
        <v>0</v>
      </c>
      <c r="G106" s="151">
        <v>0</v>
      </c>
      <c r="H106" s="152">
        <v>0</v>
      </c>
      <c r="I106" s="278">
        <f t="shared" si="28"/>
        <v>0</v>
      </c>
      <c r="J106" s="151">
        <v>5</v>
      </c>
      <c r="K106" s="152">
        <v>10</v>
      </c>
      <c r="L106" s="278">
        <f t="shared" si="29"/>
        <v>15</v>
      </c>
      <c r="M106" s="291">
        <f aca="true" t="shared" si="31" ref="M106:N110">SUM(G106,J106)</f>
        <v>5</v>
      </c>
      <c r="N106" s="152">
        <f t="shared" si="31"/>
        <v>10</v>
      </c>
      <c r="O106" s="278">
        <f t="shared" si="30"/>
        <v>15</v>
      </c>
    </row>
    <row r="107" spans="1:15" ht="12.75" customHeight="1">
      <c r="A107" s="138" t="s">
        <v>175</v>
      </c>
      <c r="B107" s="139" t="s">
        <v>66</v>
      </c>
      <c r="C107" s="254" t="s">
        <v>20</v>
      </c>
      <c r="D107" s="143">
        <v>0</v>
      </c>
      <c r="E107" s="144">
        <v>0</v>
      </c>
      <c r="F107" s="278">
        <f t="shared" si="27"/>
        <v>0</v>
      </c>
      <c r="G107" s="151">
        <v>0</v>
      </c>
      <c r="H107" s="152">
        <v>0</v>
      </c>
      <c r="I107" s="278">
        <f t="shared" si="28"/>
        <v>0</v>
      </c>
      <c r="J107" s="151">
        <v>1</v>
      </c>
      <c r="K107" s="152">
        <v>3</v>
      </c>
      <c r="L107" s="278">
        <f t="shared" si="29"/>
        <v>4</v>
      </c>
      <c r="M107" s="291">
        <f>SUM(G107,J107)</f>
        <v>1</v>
      </c>
      <c r="N107" s="152">
        <f t="shared" si="31"/>
        <v>3</v>
      </c>
      <c r="O107" s="278">
        <f>SUM(M107:N107)</f>
        <v>4</v>
      </c>
    </row>
    <row r="108" spans="1:15" ht="12.75" customHeight="1">
      <c r="A108" s="138" t="s">
        <v>132</v>
      </c>
      <c r="B108" s="139" t="s">
        <v>66</v>
      </c>
      <c r="C108" s="254" t="s">
        <v>20</v>
      </c>
      <c r="D108" s="143">
        <v>19</v>
      </c>
      <c r="E108" s="144">
        <v>18</v>
      </c>
      <c r="F108" s="278">
        <f t="shared" si="27"/>
        <v>37</v>
      </c>
      <c r="G108" s="151">
        <v>18</v>
      </c>
      <c r="H108" s="152">
        <v>17</v>
      </c>
      <c r="I108" s="278">
        <f t="shared" si="28"/>
        <v>35</v>
      </c>
      <c r="J108" s="151">
        <v>385</v>
      </c>
      <c r="K108" s="152">
        <v>304</v>
      </c>
      <c r="L108" s="278">
        <f t="shared" si="29"/>
        <v>689</v>
      </c>
      <c r="M108" s="291">
        <f t="shared" si="31"/>
        <v>403</v>
      </c>
      <c r="N108" s="152">
        <f t="shared" si="31"/>
        <v>321</v>
      </c>
      <c r="O108" s="278">
        <f t="shared" si="30"/>
        <v>724</v>
      </c>
    </row>
    <row r="109" spans="1:20" s="49" customFormat="1" ht="12.75" customHeight="1">
      <c r="A109" s="148" t="s">
        <v>176</v>
      </c>
      <c r="B109" s="139" t="s">
        <v>66</v>
      </c>
      <c r="C109" s="254" t="s">
        <v>20</v>
      </c>
      <c r="D109" s="143">
        <v>3</v>
      </c>
      <c r="E109" s="144">
        <v>10</v>
      </c>
      <c r="F109" s="278">
        <f t="shared" si="27"/>
        <v>13</v>
      </c>
      <c r="G109" s="151">
        <v>3</v>
      </c>
      <c r="H109" s="152">
        <v>8</v>
      </c>
      <c r="I109" s="278">
        <f t="shared" si="28"/>
        <v>11</v>
      </c>
      <c r="J109" s="151">
        <v>42</v>
      </c>
      <c r="K109" s="152">
        <v>64</v>
      </c>
      <c r="L109" s="278">
        <f t="shared" si="29"/>
        <v>106</v>
      </c>
      <c r="M109" s="291">
        <f t="shared" si="31"/>
        <v>45</v>
      </c>
      <c r="N109" s="152">
        <f t="shared" si="31"/>
        <v>72</v>
      </c>
      <c r="O109" s="278">
        <f t="shared" si="30"/>
        <v>117</v>
      </c>
      <c r="P109" s="48"/>
      <c r="Q109" s="48"/>
      <c r="R109" s="48"/>
      <c r="S109" s="48"/>
      <c r="T109" s="48"/>
    </row>
    <row r="110" spans="1:15" ht="13.5" customHeight="1" thickBot="1">
      <c r="A110" s="138" t="s">
        <v>207</v>
      </c>
      <c r="B110" s="139" t="s">
        <v>66</v>
      </c>
      <c r="C110" s="254" t="s">
        <v>20</v>
      </c>
      <c r="D110" s="143">
        <v>66</v>
      </c>
      <c r="E110" s="144">
        <v>203</v>
      </c>
      <c r="F110" s="278">
        <f t="shared" si="27"/>
        <v>269</v>
      </c>
      <c r="G110" s="151">
        <v>50</v>
      </c>
      <c r="H110" s="152">
        <v>162</v>
      </c>
      <c r="I110" s="278">
        <f t="shared" si="28"/>
        <v>212</v>
      </c>
      <c r="J110" s="151">
        <v>297</v>
      </c>
      <c r="K110" s="152">
        <v>696</v>
      </c>
      <c r="L110" s="278">
        <f t="shared" si="29"/>
        <v>993</v>
      </c>
      <c r="M110" s="291">
        <f t="shared" si="31"/>
        <v>347</v>
      </c>
      <c r="N110" s="152">
        <f t="shared" si="31"/>
        <v>858</v>
      </c>
      <c r="O110" s="278">
        <f t="shared" si="30"/>
        <v>1205</v>
      </c>
    </row>
    <row r="111" spans="1:15" ht="12" customHeight="1" thickBot="1">
      <c r="A111" s="641" t="s">
        <v>29</v>
      </c>
      <c r="B111" s="642"/>
      <c r="C111" s="659"/>
      <c r="D111" s="206">
        <f aca="true" t="shared" si="32" ref="D111:O111">SUM(D105:D110)</f>
        <v>95</v>
      </c>
      <c r="E111" s="206">
        <f t="shared" si="32"/>
        <v>232</v>
      </c>
      <c r="F111" s="206">
        <f t="shared" si="32"/>
        <v>327</v>
      </c>
      <c r="G111" s="206">
        <f t="shared" si="32"/>
        <v>78</v>
      </c>
      <c r="H111" s="206">
        <f t="shared" si="32"/>
        <v>188</v>
      </c>
      <c r="I111" s="206">
        <f t="shared" si="32"/>
        <v>266</v>
      </c>
      <c r="J111" s="206">
        <f t="shared" si="32"/>
        <v>747</v>
      </c>
      <c r="K111" s="206">
        <f t="shared" si="32"/>
        <v>1092</v>
      </c>
      <c r="L111" s="206">
        <f t="shared" si="32"/>
        <v>1839</v>
      </c>
      <c r="M111" s="206">
        <f t="shared" si="32"/>
        <v>825</v>
      </c>
      <c r="N111" s="206">
        <f t="shared" si="32"/>
        <v>1280</v>
      </c>
      <c r="O111" s="206">
        <f t="shared" si="32"/>
        <v>2105</v>
      </c>
    </row>
    <row r="112" spans="1:15" ht="13.5" customHeight="1" thickBot="1">
      <c r="A112" s="670" t="s">
        <v>36</v>
      </c>
      <c r="B112" s="671"/>
      <c r="C112" s="671"/>
      <c r="D112" s="307">
        <f>SUM(D111)</f>
        <v>95</v>
      </c>
      <c r="E112" s="307">
        <f aca="true" t="shared" si="33" ref="E112:O112">SUM(E111)</f>
        <v>232</v>
      </c>
      <c r="F112" s="307">
        <f t="shared" si="33"/>
        <v>327</v>
      </c>
      <c r="G112" s="307">
        <f t="shared" si="33"/>
        <v>78</v>
      </c>
      <c r="H112" s="307">
        <f t="shared" si="33"/>
        <v>188</v>
      </c>
      <c r="I112" s="307">
        <f t="shared" si="33"/>
        <v>266</v>
      </c>
      <c r="J112" s="307">
        <f t="shared" si="33"/>
        <v>747</v>
      </c>
      <c r="K112" s="307">
        <f t="shared" si="33"/>
        <v>1092</v>
      </c>
      <c r="L112" s="307">
        <f t="shared" si="33"/>
        <v>1839</v>
      </c>
      <c r="M112" s="307">
        <f t="shared" si="33"/>
        <v>825</v>
      </c>
      <c r="N112" s="307">
        <f t="shared" si="33"/>
        <v>1280</v>
      </c>
      <c r="O112" s="307">
        <f t="shared" si="33"/>
        <v>2105</v>
      </c>
    </row>
    <row r="113" spans="1:15" ht="12.75" customHeight="1">
      <c r="A113" s="123" t="s">
        <v>250</v>
      </c>
      <c r="B113" s="123" t="s">
        <v>250</v>
      </c>
      <c r="C113" s="123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1:15" ht="12.75" customHeight="1">
      <c r="A114" s="123"/>
      <c r="B114" s="123"/>
      <c r="C114" s="123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1:15" ht="12.75" customHeight="1">
      <c r="A115" s="123"/>
      <c r="B115" s="123"/>
      <c r="C115" s="123"/>
      <c r="D115" s="80"/>
      <c r="E115" s="80"/>
      <c r="F115" s="80"/>
      <c r="G115" s="80"/>
      <c r="H115" s="80"/>
      <c r="I115" s="80"/>
      <c r="J115" s="80"/>
      <c r="K115" s="415"/>
      <c r="L115" s="80"/>
      <c r="M115" s="80"/>
      <c r="N115" s="80"/>
      <c r="O115" s="80"/>
    </row>
    <row r="116" spans="1:15" ht="12.75" customHeight="1">
      <c r="A116" s="123" t="s">
        <v>250</v>
      </c>
      <c r="B116" s="123" t="s">
        <v>250</v>
      </c>
      <c r="C116" s="123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1:15" ht="12.75" customHeight="1">
      <c r="A117" s="123" t="s">
        <v>250</v>
      </c>
      <c r="B117" s="123" t="s">
        <v>250</v>
      </c>
      <c r="C117" s="123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1:15" ht="13.5" customHeight="1" thickBot="1">
      <c r="A118" s="123" t="s">
        <v>250</v>
      </c>
      <c r="B118" s="123" t="s">
        <v>250</v>
      </c>
      <c r="C118" s="123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pans="1:15" ht="11.25" customHeight="1" thickBot="1">
      <c r="A119" s="634" t="s">
        <v>93</v>
      </c>
      <c r="B119" s="634"/>
      <c r="C119" s="634"/>
      <c r="D119" s="634"/>
      <c r="E119" s="634"/>
      <c r="F119" s="634"/>
      <c r="G119" s="586" t="s">
        <v>6</v>
      </c>
      <c r="H119" s="586"/>
      <c r="I119" s="586"/>
      <c r="J119" s="586"/>
      <c r="K119" s="586"/>
      <c r="L119" s="586"/>
      <c r="M119" s="586"/>
      <c r="N119" s="586"/>
      <c r="O119" s="586"/>
    </row>
    <row r="120" spans="1:20" s="49" customFormat="1" ht="13.5" customHeight="1" thickBot="1">
      <c r="A120" s="445" t="s">
        <v>7</v>
      </c>
      <c r="B120" s="587" t="s">
        <v>38</v>
      </c>
      <c r="C120" s="590" t="s">
        <v>9</v>
      </c>
      <c r="D120" s="589" t="s">
        <v>10</v>
      </c>
      <c r="E120" s="589"/>
      <c r="F120" s="589"/>
      <c r="G120" s="589" t="s">
        <v>11</v>
      </c>
      <c r="H120" s="589"/>
      <c r="I120" s="589"/>
      <c r="J120" s="589" t="s">
        <v>12</v>
      </c>
      <c r="K120" s="589"/>
      <c r="L120" s="589"/>
      <c r="M120" s="589" t="s">
        <v>13</v>
      </c>
      <c r="N120" s="589"/>
      <c r="O120" s="589"/>
      <c r="P120" s="48"/>
      <c r="Q120" s="48"/>
      <c r="R120" s="48"/>
      <c r="S120" s="48"/>
      <c r="T120" s="48"/>
    </row>
    <row r="121" spans="1:15" ht="11.25" customHeight="1" thickBot="1">
      <c r="A121" s="445" t="s">
        <v>14</v>
      </c>
      <c r="B121" s="588"/>
      <c r="C121" s="601"/>
      <c r="D121" s="128" t="s">
        <v>15</v>
      </c>
      <c r="E121" s="128" t="s">
        <v>16</v>
      </c>
      <c r="F121" s="128" t="s">
        <v>17</v>
      </c>
      <c r="G121" s="128" t="s">
        <v>15</v>
      </c>
      <c r="H121" s="128" t="s">
        <v>16</v>
      </c>
      <c r="I121" s="128" t="s">
        <v>17</v>
      </c>
      <c r="J121" s="128" t="s">
        <v>15</v>
      </c>
      <c r="K121" s="128" t="s">
        <v>16</v>
      </c>
      <c r="L121" s="128" t="s">
        <v>17</v>
      </c>
      <c r="M121" s="128" t="s">
        <v>15</v>
      </c>
      <c r="N121" s="128" t="s">
        <v>16</v>
      </c>
      <c r="O121" s="128" t="s">
        <v>17</v>
      </c>
    </row>
    <row r="122" spans="1:15" ht="12.75" customHeight="1">
      <c r="A122" s="173" t="s">
        <v>18</v>
      </c>
      <c r="B122" s="154" t="s">
        <v>94</v>
      </c>
      <c r="C122" s="227" t="s">
        <v>95</v>
      </c>
      <c r="D122" s="103">
        <v>2</v>
      </c>
      <c r="E122" s="106">
        <v>2</v>
      </c>
      <c r="F122" s="107">
        <f>SUM(D122:E122)</f>
        <v>4</v>
      </c>
      <c r="G122" s="103">
        <v>0</v>
      </c>
      <c r="H122" s="106">
        <v>0</v>
      </c>
      <c r="I122" s="107">
        <f>SUM(G122:H122)</f>
        <v>0</v>
      </c>
      <c r="J122" s="103">
        <v>38</v>
      </c>
      <c r="K122" s="106">
        <v>60</v>
      </c>
      <c r="L122" s="308">
        <f>SUM(J122:K122)</f>
        <v>98</v>
      </c>
      <c r="M122" s="218">
        <f aca="true" t="shared" si="34" ref="M122:N124">SUM(G122,J122)</f>
        <v>38</v>
      </c>
      <c r="N122" s="106">
        <f t="shared" si="34"/>
        <v>60</v>
      </c>
      <c r="O122" s="107">
        <f>SUM(M122:N122)</f>
        <v>98</v>
      </c>
    </row>
    <row r="123" spans="1:15" ht="12.75" customHeight="1">
      <c r="A123" s="459" t="s">
        <v>121</v>
      </c>
      <c r="B123" s="471" t="s">
        <v>94</v>
      </c>
      <c r="C123" s="472" t="s">
        <v>95</v>
      </c>
      <c r="D123" s="473">
        <v>0</v>
      </c>
      <c r="E123" s="474">
        <v>0</v>
      </c>
      <c r="F123" s="475">
        <f>SUM(D123:E123)</f>
        <v>0</v>
      </c>
      <c r="G123" s="473">
        <v>0</v>
      </c>
      <c r="H123" s="474">
        <v>0</v>
      </c>
      <c r="I123" s="476">
        <f>SUM(G123:H123)</f>
        <v>0</v>
      </c>
      <c r="J123" s="473">
        <v>0</v>
      </c>
      <c r="K123" s="474">
        <v>0</v>
      </c>
      <c r="L123" s="477">
        <f>SUM(J123:K123)</f>
        <v>0</v>
      </c>
      <c r="M123" s="478">
        <f t="shared" si="34"/>
        <v>0</v>
      </c>
      <c r="N123" s="479">
        <f t="shared" si="34"/>
        <v>0</v>
      </c>
      <c r="O123" s="477">
        <f>SUM(M123:N123)</f>
        <v>0</v>
      </c>
    </row>
    <row r="124" spans="1:15" ht="13.5" customHeight="1" thickBot="1">
      <c r="A124" s="74" t="s">
        <v>96</v>
      </c>
      <c r="B124" s="154" t="s">
        <v>94</v>
      </c>
      <c r="C124" s="255" t="s">
        <v>95</v>
      </c>
      <c r="D124" s="309">
        <v>3</v>
      </c>
      <c r="E124" s="310">
        <v>6</v>
      </c>
      <c r="F124" s="311">
        <f>SUM(D124:E124)</f>
        <v>9</v>
      </c>
      <c r="G124" s="309">
        <v>4</v>
      </c>
      <c r="H124" s="310">
        <v>7</v>
      </c>
      <c r="I124" s="311">
        <f>SUM(G124:H124)</f>
        <v>11</v>
      </c>
      <c r="J124" s="77">
        <v>72</v>
      </c>
      <c r="K124" s="156">
        <v>100</v>
      </c>
      <c r="L124" s="312">
        <f>SUM(J124:K124)</f>
        <v>172</v>
      </c>
      <c r="M124" s="313">
        <f t="shared" si="34"/>
        <v>76</v>
      </c>
      <c r="N124" s="314">
        <f t="shared" si="34"/>
        <v>107</v>
      </c>
      <c r="O124" s="279">
        <f>SUM(M124:N124)</f>
        <v>183</v>
      </c>
    </row>
    <row r="125" spans="1:15" ht="13.5" customHeight="1" thickBot="1">
      <c r="A125" s="635" t="s">
        <v>36</v>
      </c>
      <c r="B125" s="635"/>
      <c r="C125" s="635"/>
      <c r="D125" s="71">
        <f aca="true" t="shared" si="35" ref="D125:O125">SUM(D122:D124)</f>
        <v>5</v>
      </c>
      <c r="E125" s="71">
        <f t="shared" si="35"/>
        <v>8</v>
      </c>
      <c r="F125" s="71">
        <f t="shared" si="35"/>
        <v>13</v>
      </c>
      <c r="G125" s="71">
        <f t="shared" si="35"/>
        <v>4</v>
      </c>
      <c r="H125" s="71">
        <f t="shared" si="35"/>
        <v>7</v>
      </c>
      <c r="I125" s="71">
        <f t="shared" si="35"/>
        <v>11</v>
      </c>
      <c r="J125" s="71">
        <f t="shared" si="35"/>
        <v>110</v>
      </c>
      <c r="K125" s="71">
        <f t="shared" si="35"/>
        <v>160</v>
      </c>
      <c r="L125" s="71">
        <f t="shared" si="35"/>
        <v>270</v>
      </c>
      <c r="M125" s="71">
        <f t="shared" si="35"/>
        <v>114</v>
      </c>
      <c r="N125" s="71">
        <f t="shared" si="35"/>
        <v>167</v>
      </c>
      <c r="O125" s="71">
        <f t="shared" si="35"/>
        <v>281</v>
      </c>
    </row>
    <row r="126" spans="1:15" ht="12.75" customHeight="1">
      <c r="A126" s="123" t="s">
        <v>250</v>
      </c>
      <c r="B126" s="123" t="s">
        <v>250</v>
      </c>
      <c r="C126" s="123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3.5" customHeight="1" thickBot="1">
      <c r="A127" s="123" t="s">
        <v>250</v>
      </c>
      <c r="B127" s="123" t="s">
        <v>250</v>
      </c>
      <c r="C127" s="123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1:15" ht="13.5" customHeight="1" thickBot="1">
      <c r="A128" s="634" t="s">
        <v>97</v>
      </c>
      <c r="B128" s="634"/>
      <c r="C128" s="634"/>
      <c r="D128" s="634"/>
      <c r="E128" s="634"/>
      <c r="F128" s="634"/>
      <c r="G128" s="586" t="s">
        <v>6</v>
      </c>
      <c r="H128" s="586"/>
      <c r="I128" s="586"/>
      <c r="J128" s="586"/>
      <c r="K128" s="586"/>
      <c r="L128" s="586"/>
      <c r="M128" s="586"/>
      <c r="N128" s="586"/>
      <c r="O128" s="586"/>
    </row>
    <row r="129" spans="1:15" ht="13.5" customHeight="1" thickBot="1">
      <c r="A129" s="445" t="s">
        <v>7</v>
      </c>
      <c r="B129" s="587" t="s">
        <v>38</v>
      </c>
      <c r="C129" s="590" t="s">
        <v>9</v>
      </c>
      <c r="D129" s="589" t="s">
        <v>10</v>
      </c>
      <c r="E129" s="589"/>
      <c r="F129" s="589"/>
      <c r="G129" s="589" t="s">
        <v>11</v>
      </c>
      <c r="H129" s="589"/>
      <c r="I129" s="589"/>
      <c r="J129" s="589" t="s">
        <v>12</v>
      </c>
      <c r="K129" s="589"/>
      <c r="L129" s="589"/>
      <c r="M129" s="589" t="s">
        <v>13</v>
      </c>
      <c r="N129" s="589"/>
      <c r="O129" s="589"/>
    </row>
    <row r="130" spans="1:15" ht="13.5" customHeight="1" thickBot="1">
      <c r="A130" s="445" t="s">
        <v>14</v>
      </c>
      <c r="B130" s="588"/>
      <c r="C130" s="601"/>
      <c r="D130" s="128" t="s">
        <v>15</v>
      </c>
      <c r="E130" s="128" t="s">
        <v>16</v>
      </c>
      <c r="F130" s="128" t="s">
        <v>17</v>
      </c>
      <c r="G130" s="128" t="s">
        <v>15</v>
      </c>
      <c r="H130" s="128" t="s">
        <v>16</v>
      </c>
      <c r="I130" s="128" t="s">
        <v>17</v>
      </c>
      <c r="J130" s="128" t="s">
        <v>15</v>
      </c>
      <c r="K130" s="128" t="s">
        <v>16</v>
      </c>
      <c r="L130" s="128" t="s">
        <v>17</v>
      </c>
      <c r="M130" s="128" t="s">
        <v>15</v>
      </c>
      <c r="N130" s="128" t="s">
        <v>16</v>
      </c>
      <c r="O130" s="128" t="s">
        <v>17</v>
      </c>
    </row>
    <row r="131" spans="1:15" ht="12.75" customHeight="1">
      <c r="A131" s="315" t="s">
        <v>18</v>
      </c>
      <c r="B131" s="316" t="s">
        <v>137</v>
      </c>
      <c r="C131" s="317" t="s">
        <v>99</v>
      </c>
      <c r="D131" s="302">
        <v>2</v>
      </c>
      <c r="E131" s="301">
        <v>11</v>
      </c>
      <c r="F131" s="308">
        <f>SUM(D131:E131)</f>
        <v>13</v>
      </c>
      <c r="G131" s="302">
        <v>2</v>
      </c>
      <c r="H131" s="301">
        <v>13</v>
      </c>
      <c r="I131" s="308">
        <f>SUM(G131:H131)</f>
        <v>15</v>
      </c>
      <c r="J131" s="302">
        <v>91</v>
      </c>
      <c r="K131" s="301">
        <v>135</v>
      </c>
      <c r="L131" s="308">
        <f>SUM(J131:K131)</f>
        <v>226</v>
      </c>
      <c r="M131" s="318">
        <f>SUM(G131,J131)</f>
        <v>93</v>
      </c>
      <c r="N131" s="319">
        <f>SUM(H131,K131)</f>
        <v>148</v>
      </c>
      <c r="O131" s="308">
        <f>SUM(M131:N131)</f>
        <v>241</v>
      </c>
    </row>
    <row r="132" spans="1:15" ht="13.5" customHeight="1" thickBot="1">
      <c r="A132" s="320" t="s">
        <v>96</v>
      </c>
      <c r="B132" s="321" t="s">
        <v>137</v>
      </c>
      <c r="C132" s="322" t="s">
        <v>100</v>
      </c>
      <c r="D132" s="309">
        <v>10</v>
      </c>
      <c r="E132" s="310">
        <v>9</v>
      </c>
      <c r="F132" s="323">
        <f>SUM(D132:E132)</f>
        <v>19</v>
      </c>
      <c r="G132" s="309">
        <v>10</v>
      </c>
      <c r="H132" s="310">
        <v>10</v>
      </c>
      <c r="I132" s="323">
        <f>SUM(G132:H132)</f>
        <v>20</v>
      </c>
      <c r="J132" s="309">
        <v>170</v>
      </c>
      <c r="K132" s="310">
        <v>214</v>
      </c>
      <c r="L132" s="323">
        <f>SUM(J132:K132)</f>
        <v>384</v>
      </c>
      <c r="M132" s="313">
        <f>SUM(G132,J132)</f>
        <v>180</v>
      </c>
      <c r="N132" s="314">
        <f>SUM(H132,K132)</f>
        <v>224</v>
      </c>
      <c r="O132" s="324">
        <f>SUM(M132:N132)</f>
        <v>404</v>
      </c>
    </row>
    <row r="133" spans="1:15" ht="13.5" customHeight="1" thickBot="1">
      <c r="A133" s="605" t="s">
        <v>29</v>
      </c>
      <c r="B133" s="605"/>
      <c r="C133" s="605"/>
      <c r="D133" s="229">
        <f aca="true" t="shared" si="36" ref="D133:O133">SUM(D131:D132)</f>
        <v>12</v>
      </c>
      <c r="E133" s="229">
        <f t="shared" si="36"/>
        <v>20</v>
      </c>
      <c r="F133" s="229">
        <f t="shared" si="36"/>
        <v>32</v>
      </c>
      <c r="G133" s="229">
        <f t="shared" si="36"/>
        <v>12</v>
      </c>
      <c r="H133" s="229">
        <f t="shared" si="36"/>
        <v>23</v>
      </c>
      <c r="I133" s="229">
        <f t="shared" si="36"/>
        <v>35</v>
      </c>
      <c r="J133" s="229">
        <f t="shared" si="36"/>
        <v>261</v>
      </c>
      <c r="K133" s="229">
        <f t="shared" si="36"/>
        <v>349</v>
      </c>
      <c r="L133" s="229">
        <f t="shared" si="36"/>
        <v>610</v>
      </c>
      <c r="M133" s="229">
        <f t="shared" si="36"/>
        <v>273</v>
      </c>
      <c r="N133" s="229">
        <f t="shared" si="36"/>
        <v>372</v>
      </c>
      <c r="O133" s="229">
        <f t="shared" si="36"/>
        <v>645</v>
      </c>
    </row>
    <row r="134" spans="1:15" ht="13.5" customHeight="1" thickBot="1">
      <c r="A134" s="654" t="s">
        <v>36</v>
      </c>
      <c r="B134" s="654"/>
      <c r="C134" s="654"/>
      <c r="D134" s="454">
        <f>SUM(D133)</f>
        <v>12</v>
      </c>
      <c r="E134" s="454">
        <f aca="true" t="shared" si="37" ref="E134:O134">SUM(E133)</f>
        <v>20</v>
      </c>
      <c r="F134" s="454">
        <f t="shared" si="37"/>
        <v>32</v>
      </c>
      <c r="G134" s="454">
        <f t="shared" si="37"/>
        <v>12</v>
      </c>
      <c r="H134" s="454">
        <f t="shared" si="37"/>
        <v>23</v>
      </c>
      <c r="I134" s="454">
        <f t="shared" si="37"/>
        <v>35</v>
      </c>
      <c r="J134" s="454">
        <f t="shared" si="37"/>
        <v>261</v>
      </c>
      <c r="K134" s="454">
        <f t="shared" si="37"/>
        <v>349</v>
      </c>
      <c r="L134" s="454">
        <f t="shared" si="37"/>
        <v>610</v>
      </c>
      <c r="M134" s="454">
        <f t="shared" si="37"/>
        <v>273</v>
      </c>
      <c r="N134" s="454">
        <f t="shared" si="37"/>
        <v>372</v>
      </c>
      <c r="O134" s="454">
        <f t="shared" si="37"/>
        <v>645</v>
      </c>
    </row>
    <row r="135" spans="1:15" ht="12.75" customHeight="1">
      <c r="A135" s="223" t="s">
        <v>250</v>
      </c>
      <c r="B135" s="223" t="s">
        <v>250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</row>
    <row r="136" spans="1:15" ht="13.5" customHeight="1" thickBot="1">
      <c r="A136" s="223" t="s">
        <v>250</v>
      </c>
      <c r="B136" s="223" t="s">
        <v>250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</row>
    <row r="137" spans="1:15" ht="13.5" customHeight="1" thickBot="1">
      <c r="A137" s="634" t="s">
        <v>101</v>
      </c>
      <c r="B137" s="634"/>
      <c r="C137" s="634"/>
      <c r="D137" s="634"/>
      <c r="E137" s="634"/>
      <c r="F137" s="634"/>
      <c r="G137" s="586" t="s">
        <v>6</v>
      </c>
      <c r="H137" s="586"/>
      <c r="I137" s="586"/>
      <c r="J137" s="586"/>
      <c r="K137" s="586"/>
      <c r="L137" s="586"/>
      <c r="M137" s="586"/>
      <c r="N137" s="586"/>
      <c r="O137" s="586"/>
    </row>
    <row r="138" spans="1:15" ht="13.5" customHeight="1" thickBot="1">
      <c r="A138" s="445" t="s">
        <v>7</v>
      </c>
      <c r="B138" s="587" t="s">
        <v>38</v>
      </c>
      <c r="C138" s="590" t="s">
        <v>9</v>
      </c>
      <c r="D138" s="589" t="s">
        <v>10</v>
      </c>
      <c r="E138" s="589"/>
      <c r="F138" s="589"/>
      <c r="G138" s="589" t="s">
        <v>11</v>
      </c>
      <c r="H138" s="589"/>
      <c r="I138" s="589"/>
      <c r="J138" s="589" t="s">
        <v>12</v>
      </c>
      <c r="K138" s="589"/>
      <c r="L138" s="589"/>
      <c r="M138" s="589" t="s">
        <v>13</v>
      </c>
      <c r="N138" s="589"/>
      <c r="O138" s="589"/>
    </row>
    <row r="139" spans="1:15" ht="13.5" customHeight="1" thickBot="1">
      <c r="A139" s="445" t="s">
        <v>14</v>
      </c>
      <c r="B139" s="588"/>
      <c r="C139" s="601"/>
      <c r="D139" s="128" t="s">
        <v>15</v>
      </c>
      <c r="E139" s="128" t="s">
        <v>16</v>
      </c>
      <c r="F139" s="128" t="s">
        <v>17</v>
      </c>
      <c r="G139" s="128" t="s">
        <v>15</v>
      </c>
      <c r="H139" s="128" t="s">
        <v>16</v>
      </c>
      <c r="I139" s="128" t="s">
        <v>17</v>
      </c>
      <c r="J139" s="128" t="s">
        <v>15</v>
      </c>
      <c r="K139" s="128" t="s">
        <v>16</v>
      </c>
      <c r="L139" s="128" t="s">
        <v>17</v>
      </c>
      <c r="M139" s="128" t="s">
        <v>15</v>
      </c>
      <c r="N139" s="128" t="s">
        <v>16</v>
      </c>
      <c r="O139" s="128" t="s">
        <v>17</v>
      </c>
    </row>
    <row r="140" spans="1:15" ht="12.75" customHeight="1">
      <c r="A140" s="173" t="s">
        <v>177</v>
      </c>
      <c r="B140" s="174" t="s">
        <v>98</v>
      </c>
      <c r="C140" s="227" t="s">
        <v>102</v>
      </c>
      <c r="D140" s="132">
        <v>0</v>
      </c>
      <c r="E140" s="208">
        <v>0</v>
      </c>
      <c r="F140" s="137">
        <f>SUM(D140:E140)</f>
        <v>0</v>
      </c>
      <c r="G140" s="132">
        <v>0</v>
      </c>
      <c r="H140" s="208">
        <v>0</v>
      </c>
      <c r="I140" s="137">
        <f aca="true" t="shared" si="38" ref="I140:I149">SUM(G140:H140)</f>
        <v>0</v>
      </c>
      <c r="J140" s="132">
        <v>1</v>
      </c>
      <c r="K140" s="208">
        <v>0</v>
      </c>
      <c r="L140" s="137">
        <f>SUM(J140:K140)</f>
        <v>1</v>
      </c>
      <c r="M140" s="257">
        <f aca="true" t="shared" si="39" ref="M140:N142">SUM(G140,J140)</f>
        <v>1</v>
      </c>
      <c r="N140" s="217">
        <f t="shared" si="39"/>
        <v>0</v>
      </c>
      <c r="O140" s="67">
        <f>SUM(M140:N140)</f>
        <v>1</v>
      </c>
    </row>
    <row r="141" spans="1:15" ht="12.75" customHeight="1">
      <c r="A141" s="173" t="s">
        <v>18</v>
      </c>
      <c r="B141" s="174" t="s">
        <v>98</v>
      </c>
      <c r="C141" s="227" t="s">
        <v>102</v>
      </c>
      <c r="D141" s="216">
        <v>5</v>
      </c>
      <c r="E141" s="217">
        <v>8</v>
      </c>
      <c r="F141" s="142">
        <f aca="true" t="shared" si="40" ref="F141:F148">SUM(D141:E141)</f>
        <v>13</v>
      </c>
      <c r="G141" s="216">
        <v>7</v>
      </c>
      <c r="H141" s="217">
        <v>8</v>
      </c>
      <c r="I141" s="142">
        <f t="shared" si="38"/>
        <v>15</v>
      </c>
      <c r="J141" s="216">
        <v>39</v>
      </c>
      <c r="K141" s="217">
        <v>60</v>
      </c>
      <c r="L141" s="142">
        <f aca="true" t="shared" si="41" ref="L141:L148">SUM(J141:K141)</f>
        <v>99</v>
      </c>
      <c r="M141" s="326">
        <f t="shared" si="39"/>
        <v>46</v>
      </c>
      <c r="N141" s="144">
        <f t="shared" si="39"/>
        <v>68</v>
      </c>
      <c r="O141" s="142">
        <f>SUM(M141:N141)</f>
        <v>114</v>
      </c>
    </row>
    <row r="142" spans="1:15" ht="12.75" customHeight="1">
      <c r="A142" s="138" t="s">
        <v>96</v>
      </c>
      <c r="B142" s="139" t="s">
        <v>98</v>
      </c>
      <c r="C142" s="228" t="s">
        <v>102</v>
      </c>
      <c r="D142" s="216">
        <v>0</v>
      </c>
      <c r="E142" s="217">
        <v>0</v>
      </c>
      <c r="F142" s="142">
        <f t="shared" si="40"/>
        <v>0</v>
      </c>
      <c r="G142" s="216">
        <v>0</v>
      </c>
      <c r="H142" s="217">
        <v>0</v>
      </c>
      <c r="I142" s="142">
        <f t="shared" si="38"/>
        <v>0</v>
      </c>
      <c r="J142" s="216">
        <v>33</v>
      </c>
      <c r="K142" s="217">
        <v>44</v>
      </c>
      <c r="L142" s="142">
        <f t="shared" si="41"/>
        <v>77</v>
      </c>
      <c r="M142" s="326">
        <f t="shared" si="39"/>
        <v>33</v>
      </c>
      <c r="N142" s="144">
        <f t="shared" si="39"/>
        <v>44</v>
      </c>
      <c r="O142" s="142">
        <f>SUM(M142:N142)</f>
        <v>77</v>
      </c>
    </row>
    <row r="143" spans="1:15" ht="12.75" customHeight="1">
      <c r="A143" s="138" t="s">
        <v>179</v>
      </c>
      <c r="B143" s="306" t="s">
        <v>165</v>
      </c>
      <c r="C143" s="228" t="s">
        <v>102</v>
      </c>
      <c r="D143" s="216">
        <v>0</v>
      </c>
      <c r="E143" s="217">
        <v>0</v>
      </c>
      <c r="F143" s="67">
        <f>SUM(D143:E143)</f>
        <v>0</v>
      </c>
      <c r="G143" s="216">
        <v>0</v>
      </c>
      <c r="H143" s="217">
        <v>0</v>
      </c>
      <c r="I143" s="67">
        <f t="shared" si="38"/>
        <v>0</v>
      </c>
      <c r="J143" s="216">
        <v>16</v>
      </c>
      <c r="K143" s="217">
        <v>9</v>
      </c>
      <c r="L143" s="67">
        <f t="shared" si="41"/>
        <v>25</v>
      </c>
      <c r="M143" s="257">
        <f aca="true" t="shared" si="42" ref="M143:N148">SUM(G143,J143)</f>
        <v>16</v>
      </c>
      <c r="N143" s="217">
        <f t="shared" si="42"/>
        <v>9</v>
      </c>
      <c r="O143" s="67">
        <f aca="true" t="shared" si="43" ref="O143:O148">SUM(M143:N143)</f>
        <v>25</v>
      </c>
    </row>
    <row r="144" spans="1:15" ht="12.75" customHeight="1">
      <c r="A144" s="138" t="s">
        <v>208</v>
      </c>
      <c r="B144" s="306" t="s">
        <v>165</v>
      </c>
      <c r="C144" s="228" t="s">
        <v>102</v>
      </c>
      <c r="D144" s="216">
        <v>8</v>
      </c>
      <c r="E144" s="217">
        <v>7</v>
      </c>
      <c r="F144" s="67">
        <f>SUM(D144:E144)</f>
        <v>15</v>
      </c>
      <c r="G144" s="216">
        <v>7</v>
      </c>
      <c r="H144" s="217">
        <v>7</v>
      </c>
      <c r="I144" s="67">
        <f>SUM(G144:H144)</f>
        <v>14</v>
      </c>
      <c r="J144" s="216">
        <v>28</v>
      </c>
      <c r="K144" s="217">
        <v>35</v>
      </c>
      <c r="L144" s="67">
        <f>SUM(J144:K144)</f>
        <v>63</v>
      </c>
      <c r="M144" s="257">
        <f aca="true" t="shared" si="44" ref="M144:N146">SUM(G144,J144)</f>
        <v>35</v>
      </c>
      <c r="N144" s="217">
        <f t="shared" si="44"/>
        <v>42</v>
      </c>
      <c r="O144" s="67">
        <f>SUM(M144:N144)</f>
        <v>77</v>
      </c>
    </row>
    <row r="145" spans="1:15" ht="12.75" customHeight="1">
      <c r="A145" s="173" t="s">
        <v>18</v>
      </c>
      <c r="B145" s="174" t="s">
        <v>231</v>
      </c>
      <c r="C145" s="227" t="s">
        <v>103</v>
      </c>
      <c r="D145" s="216">
        <v>10</v>
      </c>
      <c r="E145" s="217">
        <v>5</v>
      </c>
      <c r="F145" s="67">
        <f t="shared" si="40"/>
        <v>15</v>
      </c>
      <c r="G145" s="216">
        <v>10</v>
      </c>
      <c r="H145" s="217">
        <v>6</v>
      </c>
      <c r="I145" s="67">
        <f>SUM(G145:H145)</f>
        <v>16</v>
      </c>
      <c r="J145" s="216">
        <v>80</v>
      </c>
      <c r="K145" s="217">
        <v>78</v>
      </c>
      <c r="L145" s="67">
        <f>SUM(J145:K145)</f>
        <v>158</v>
      </c>
      <c r="M145" s="257">
        <f t="shared" si="44"/>
        <v>90</v>
      </c>
      <c r="N145" s="217">
        <f t="shared" si="44"/>
        <v>84</v>
      </c>
      <c r="O145" s="67">
        <f>SUM(M145:N145)</f>
        <v>174</v>
      </c>
    </row>
    <row r="146" spans="1:15" ht="12.75" customHeight="1">
      <c r="A146" s="138" t="s">
        <v>96</v>
      </c>
      <c r="B146" s="174" t="s">
        <v>231</v>
      </c>
      <c r="C146" s="228" t="s">
        <v>103</v>
      </c>
      <c r="D146" s="143">
        <v>3</v>
      </c>
      <c r="E146" s="144">
        <v>9</v>
      </c>
      <c r="F146" s="142">
        <f t="shared" si="40"/>
        <v>12</v>
      </c>
      <c r="G146" s="143">
        <v>3</v>
      </c>
      <c r="H146" s="144">
        <v>6</v>
      </c>
      <c r="I146" s="142">
        <f t="shared" si="38"/>
        <v>9</v>
      </c>
      <c r="J146" s="143">
        <v>42</v>
      </c>
      <c r="K146" s="144">
        <v>69</v>
      </c>
      <c r="L146" s="142">
        <f t="shared" si="41"/>
        <v>111</v>
      </c>
      <c r="M146" s="326">
        <f t="shared" si="44"/>
        <v>45</v>
      </c>
      <c r="N146" s="144">
        <f t="shared" si="44"/>
        <v>75</v>
      </c>
      <c r="O146" s="142">
        <f>SUM(M146:N146)</f>
        <v>120</v>
      </c>
    </row>
    <row r="147" spans="1:15" ht="13.5" customHeight="1">
      <c r="A147" s="459" t="s">
        <v>104</v>
      </c>
      <c r="B147" s="480" t="s">
        <v>231</v>
      </c>
      <c r="C147" s="472" t="s">
        <v>103</v>
      </c>
      <c r="D147" s="424">
        <v>0</v>
      </c>
      <c r="E147" s="425">
        <v>0</v>
      </c>
      <c r="F147" s="422">
        <f>SUM(D147:E147)</f>
        <v>0</v>
      </c>
      <c r="G147" s="424">
        <v>0</v>
      </c>
      <c r="H147" s="425">
        <v>0</v>
      </c>
      <c r="I147" s="422">
        <f t="shared" si="38"/>
        <v>0</v>
      </c>
      <c r="J147" s="424">
        <v>0</v>
      </c>
      <c r="K147" s="425">
        <v>0</v>
      </c>
      <c r="L147" s="422">
        <f t="shared" si="41"/>
        <v>0</v>
      </c>
      <c r="M147" s="23">
        <f t="shared" si="42"/>
        <v>0</v>
      </c>
      <c r="N147" s="7">
        <f t="shared" si="42"/>
        <v>0</v>
      </c>
      <c r="O147" s="422">
        <f t="shared" si="43"/>
        <v>0</v>
      </c>
    </row>
    <row r="148" spans="1:15" ht="12.75" customHeight="1">
      <c r="A148" s="138" t="s">
        <v>159</v>
      </c>
      <c r="B148" s="139" t="s">
        <v>157</v>
      </c>
      <c r="C148" s="228" t="s">
        <v>158</v>
      </c>
      <c r="D148" s="143">
        <v>14</v>
      </c>
      <c r="E148" s="144">
        <v>16</v>
      </c>
      <c r="F148" s="142">
        <f t="shared" si="40"/>
        <v>30</v>
      </c>
      <c r="G148" s="143">
        <v>14</v>
      </c>
      <c r="H148" s="144">
        <v>12</v>
      </c>
      <c r="I148" s="67">
        <f t="shared" si="38"/>
        <v>26</v>
      </c>
      <c r="J148" s="143">
        <v>45</v>
      </c>
      <c r="K148" s="144">
        <v>104</v>
      </c>
      <c r="L148" s="142">
        <f t="shared" si="41"/>
        <v>149</v>
      </c>
      <c r="M148" s="326">
        <f t="shared" si="42"/>
        <v>59</v>
      </c>
      <c r="N148" s="144">
        <f t="shared" si="42"/>
        <v>116</v>
      </c>
      <c r="O148" s="142">
        <f t="shared" si="43"/>
        <v>175</v>
      </c>
    </row>
    <row r="149" spans="1:15" ht="13.5" customHeight="1" thickBot="1">
      <c r="A149" s="74" t="s">
        <v>169</v>
      </c>
      <c r="B149" s="154" t="s">
        <v>157</v>
      </c>
      <c r="C149" s="76" t="s">
        <v>158</v>
      </c>
      <c r="D149" s="77">
        <v>1</v>
      </c>
      <c r="E149" s="156">
        <v>0</v>
      </c>
      <c r="F149" s="79">
        <f>SUM(D149:E149)</f>
        <v>1</v>
      </c>
      <c r="G149" s="77">
        <v>0</v>
      </c>
      <c r="H149" s="156">
        <v>0</v>
      </c>
      <c r="I149" s="79">
        <f t="shared" si="38"/>
        <v>0</v>
      </c>
      <c r="J149" s="77">
        <v>2</v>
      </c>
      <c r="K149" s="156">
        <v>56</v>
      </c>
      <c r="L149" s="79">
        <f>SUM(J149:K149)</f>
        <v>58</v>
      </c>
      <c r="M149" s="305">
        <f>SUM(G149,J149)</f>
        <v>2</v>
      </c>
      <c r="N149" s="156">
        <f>SUM(H149,K149)</f>
        <v>56</v>
      </c>
      <c r="O149" s="79">
        <f>SUM(M149:N149)</f>
        <v>58</v>
      </c>
    </row>
    <row r="150" spans="1:15" ht="13.5" customHeight="1" thickBot="1">
      <c r="A150" s="654" t="s">
        <v>36</v>
      </c>
      <c r="B150" s="654"/>
      <c r="C150" s="654"/>
      <c r="D150" s="327">
        <f aca="true" t="shared" si="45" ref="D150:O150">SUM(D140:D149)</f>
        <v>41</v>
      </c>
      <c r="E150" s="327">
        <f t="shared" si="45"/>
        <v>45</v>
      </c>
      <c r="F150" s="327">
        <f t="shared" si="45"/>
        <v>86</v>
      </c>
      <c r="G150" s="327">
        <f t="shared" si="45"/>
        <v>41</v>
      </c>
      <c r="H150" s="327">
        <f t="shared" si="45"/>
        <v>39</v>
      </c>
      <c r="I150" s="327">
        <f t="shared" si="45"/>
        <v>80</v>
      </c>
      <c r="J150" s="327">
        <f t="shared" si="45"/>
        <v>286</v>
      </c>
      <c r="K150" s="327">
        <f t="shared" si="45"/>
        <v>455</v>
      </c>
      <c r="L150" s="327">
        <f t="shared" si="45"/>
        <v>741</v>
      </c>
      <c r="M150" s="327">
        <f t="shared" si="45"/>
        <v>327</v>
      </c>
      <c r="N150" s="327">
        <f t="shared" si="45"/>
        <v>494</v>
      </c>
      <c r="O150" s="327">
        <f t="shared" si="45"/>
        <v>821</v>
      </c>
    </row>
    <row r="151" spans="1:15" ht="12.75" customHeight="1">
      <c r="A151" s="223" t="s">
        <v>250</v>
      </c>
      <c r="B151" s="223" t="s">
        <v>250</v>
      </c>
      <c r="C151" s="223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</row>
    <row r="152" spans="1:15" ht="13.5" customHeight="1" thickBot="1">
      <c r="A152" s="223" t="s">
        <v>250</v>
      </c>
      <c r="B152" s="223" t="s">
        <v>250</v>
      </c>
      <c r="C152" s="223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</row>
    <row r="153" spans="1:15" ht="13.5" customHeight="1" thickBot="1">
      <c r="A153" s="634" t="s">
        <v>105</v>
      </c>
      <c r="B153" s="634"/>
      <c r="C153" s="634"/>
      <c r="D153" s="634"/>
      <c r="E153" s="634"/>
      <c r="F153" s="634"/>
      <c r="G153" s="586" t="s">
        <v>6</v>
      </c>
      <c r="H153" s="586"/>
      <c r="I153" s="586"/>
      <c r="J153" s="586"/>
      <c r="K153" s="586"/>
      <c r="L153" s="586"/>
      <c r="M153" s="586"/>
      <c r="N153" s="586"/>
      <c r="O153" s="586"/>
    </row>
    <row r="154" spans="1:15" ht="13.5" customHeight="1" thickBot="1">
      <c r="A154" s="445" t="s">
        <v>7</v>
      </c>
      <c r="B154" s="587" t="s">
        <v>38</v>
      </c>
      <c r="C154" s="590" t="s">
        <v>9</v>
      </c>
      <c r="D154" s="589" t="s">
        <v>10</v>
      </c>
      <c r="E154" s="589"/>
      <c r="F154" s="589"/>
      <c r="G154" s="589" t="s">
        <v>11</v>
      </c>
      <c r="H154" s="589"/>
      <c r="I154" s="589"/>
      <c r="J154" s="589" t="s">
        <v>12</v>
      </c>
      <c r="K154" s="589"/>
      <c r="L154" s="589"/>
      <c r="M154" s="589" t="s">
        <v>13</v>
      </c>
      <c r="N154" s="589"/>
      <c r="O154" s="589"/>
    </row>
    <row r="155" spans="1:15" ht="13.5" customHeight="1" thickBot="1">
      <c r="A155" s="329" t="s">
        <v>14</v>
      </c>
      <c r="B155" s="588"/>
      <c r="C155" s="601"/>
      <c r="D155" s="128" t="s">
        <v>15</v>
      </c>
      <c r="E155" s="128" t="s">
        <v>16</v>
      </c>
      <c r="F155" s="128" t="s">
        <v>17</v>
      </c>
      <c r="G155" s="128" t="s">
        <v>15</v>
      </c>
      <c r="H155" s="128" t="s">
        <v>16</v>
      </c>
      <c r="I155" s="128" t="s">
        <v>17</v>
      </c>
      <c r="J155" s="128" t="s">
        <v>15</v>
      </c>
      <c r="K155" s="128" t="s">
        <v>16</v>
      </c>
      <c r="L155" s="128" t="s">
        <v>17</v>
      </c>
      <c r="M155" s="128" t="s">
        <v>15</v>
      </c>
      <c r="N155" s="128" t="s">
        <v>16</v>
      </c>
      <c r="O155" s="128" t="s">
        <v>17</v>
      </c>
    </row>
    <row r="156" spans="1:15" ht="13.5" customHeight="1" thickBot="1">
      <c r="A156" s="440" t="s">
        <v>106</v>
      </c>
      <c r="B156" s="480" t="s">
        <v>221</v>
      </c>
      <c r="C156" s="481" t="s">
        <v>107</v>
      </c>
      <c r="D156" s="469">
        <v>0</v>
      </c>
      <c r="E156" s="470">
        <v>0</v>
      </c>
      <c r="F156" s="482">
        <f>SUM(D156:E156)</f>
        <v>0</v>
      </c>
      <c r="G156" s="469">
        <v>0</v>
      </c>
      <c r="H156" s="470">
        <v>0</v>
      </c>
      <c r="I156" s="482">
        <f>SUM(G156:H156)</f>
        <v>0</v>
      </c>
      <c r="J156" s="469">
        <v>0</v>
      </c>
      <c r="K156" s="470">
        <v>0</v>
      </c>
      <c r="L156" s="482">
        <f>SUM(J156:K156)</f>
        <v>0</v>
      </c>
      <c r="M156" s="478">
        <f aca="true" t="shared" si="46" ref="M156:N158">SUM(G156,J156)</f>
        <v>0</v>
      </c>
      <c r="N156" s="479">
        <f t="shared" si="46"/>
        <v>0</v>
      </c>
      <c r="O156" s="477">
        <f>SUM(M156:N156)</f>
        <v>0</v>
      </c>
    </row>
    <row r="157" spans="1:15" ht="12.75" customHeight="1">
      <c r="A157" s="173" t="s">
        <v>83</v>
      </c>
      <c r="B157" s="174" t="s">
        <v>221</v>
      </c>
      <c r="C157" s="227" t="s">
        <v>107</v>
      </c>
      <c r="D157" s="98">
        <v>6</v>
      </c>
      <c r="E157" s="101">
        <v>4</v>
      </c>
      <c r="F157" s="100">
        <f>SUM(D157:E157)</f>
        <v>10</v>
      </c>
      <c r="G157" s="98">
        <v>6</v>
      </c>
      <c r="H157" s="101">
        <v>6</v>
      </c>
      <c r="I157" s="100">
        <f>SUM(G157:H157)</f>
        <v>12</v>
      </c>
      <c r="J157" s="98">
        <v>28</v>
      </c>
      <c r="K157" s="101">
        <v>16</v>
      </c>
      <c r="L157" s="100">
        <f>SUM(J157:K157)</f>
        <v>44</v>
      </c>
      <c r="M157" s="218">
        <f t="shared" si="46"/>
        <v>34</v>
      </c>
      <c r="N157" s="106">
        <f t="shared" si="46"/>
        <v>22</v>
      </c>
      <c r="O157" s="107">
        <f>SUM(M157:N157)</f>
        <v>56</v>
      </c>
    </row>
    <row r="158" spans="1:15" ht="13.5" customHeight="1" thickBot="1">
      <c r="A158" s="74" t="s">
        <v>41</v>
      </c>
      <c r="B158" s="154" t="s">
        <v>221</v>
      </c>
      <c r="C158" s="76" t="s">
        <v>107</v>
      </c>
      <c r="D158" s="201">
        <v>18</v>
      </c>
      <c r="E158" s="204">
        <v>6</v>
      </c>
      <c r="F158" s="312">
        <f>SUM(D158:E158)</f>
        <v>24</v>
      </c>
      <c r="G158" s="201">
        <v>16</v>
      </c>
      <c r="H158" s="204">
        <v>4</v>
      </c>
      <c r="I158" s="330">
        <f>SUM(G158:H158)</f>
        <v>20</v>
      </c>
      <c r="J158" s="201">
        <v>67</v>
      </c>
      <c r="K158" s="204">
        <v>26</v>
      </c>
      <c r="L158" s="312">
        <f>SUM(J158:K158)</f>
        <v>93</v>
      </c>
      <c r="M158" s="331">
        <f t="shared" si="46"/>
        <v>83</v>
      </c>
      <c r="N158" s="115">
        <f t="shared" si="46"/>
        <v>30</v>
      </c>
      <c r="O158" s="332">
        <f>SUM(M158:N158)</f>
        <v>113</v>
      </c>
    </row>
    <row r="159" spans="1:15" ht="13.5" customHeight="1" thickBot="1">
      <c r="A159" s="643" t="s">
        <v>36</v>
      </c>
      <c r="B159" s="643"/>
      <c r="C159" s="643"/>
      <c r="D159" s="327">
        <f>SUM(D156:D158)</f>
        <v>24</v>
      </c>
      <c r="E159" s="327">
        <f aca="true" t="shared" si="47" ref="E159:N159">SUM(E156:E158)</f>
        <v>10</v>
      </c>
      <c r="F159" s="327">
        <f>SUM(F156:F158)</f>
        <v>34</v>
      </c>
      <c r="G159" s="327">
        <f t="shared" si="47"/>
        <v>22</v>
      </c>
      <c r="H159" s="327">
        <f t="shared" si="47"/>
        <v>10</v>
      </c>
      <c r="I159" s="327">
        <f t="shared" si="47"/>
        <v>32</v>
      </c>
      <c r="J159" s="327">
        <f t="shared" si="47"/>
        <v>95</v>
      </c>
      <c r="K159" s="327">
        <f t="shared" si="47"/>
        <v>42</v>
      </c>
      <c r="L159" s="327">
        <f t="shared" si="47"/>
        <v>137</v>
      </c>
      <c r="M159" s="327">
        <f t="shared" si="47"/>
        <v>117</v>
      </c>
      <c r="N159" s="327">
        <f t="shared" si="47"/>
        <v>52</v>
      </c>
      <c r="O159" s="327">
        <f>SUM(O156:O158)</f>
        <v>169</v>
      </c>
    </row>
    <row r="160" spans="1:15" ht="12.75" customHeight="1">
      <c r="A160" s="236" t="s">
        <v>250</v>
      </c>
      <c r="B160" s="236" t="s">
        <v>250</v>
      </c>
      <c r="C160" s="236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</row>
    <row r="161" spans="1:15" ht="12.75" customHeight="1">
      <c r="A161" s="236" t="s">
        <v>250</v>
      </c>
      <c r="B161" s="236" t="s">
        <v>250</v>
      </c>
      <c r="C161" s="236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</row>
    <row r="162" spans="1:15" ht="12.75" customHeight="1">
      <c r="A162" s="236" t="s">
        <v>250</v>
      </c>
      <c r="B162" s="236" t="s">
        <v>250</v>
      </c>
      <c r="C162" s="236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</row>
    <row r="163" spans="1:15" ht="12.75" customHeight="1">
      <c r="A163" s="236" t="s">
        <v>250</v>
      </c>
      <c r="B163" s="236" t="s">
        <v>250</v>
      </c>
      <c r="C163" s="236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</row>
    <row r="164" spans="1:15" ht="12.75" customHeight="1">
      <c r="A164" s="236" t="s">
        <v>250</v>
      </c>
      <c r="B164" s="236" t="s">
        <v>250</v>
      </c>
      <c r="C164" s="236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</row>
    <row r="165" spans="1:15" ht="12.75" customHeight="1">
      <c r="A165" s="236" t="s">
        <v>250</v>
      </c>
      <c r="B165" s="236" t="s">
        <v>250</v>
      </c>
      <c r="C165" s="236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</row>
    <row r="166" spans="1:15" ht="12.75" customHeight="1">
      <c r="A166" s="236" t="s">
        <v>250</v>
      </c>
      <c r="B166" s="236" t="s">
        <v>250</v>
      </c>
      <c r="C166" s="236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</row>
    <row r="167" spans="1:15" ht="13.5" customHeight="1" thickBot="1">
      <c r="A167" s="236" t="s">
        <v>250</v>
      </c>
      <c r="B167" s="236" t="s">
        <v>250</v>
      </c>
      <c r="C167" s="236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</row>
    <row r="168" spans="1:15" ht="13.5" customHeight="1" thickBot="1">
      <c r="A168" s="634" t="s">
        <v>105</v>
      </c>
      <c r="B168" s="634"/>
      <c r="C168" s="634"/>
      <c r="D168" s="634"/>
      <c r="E168" s="634"/>
      <c r="F168" s="634"/>
      <c r="G168" s="586" t="s">
        <v>6</v>
      </c>
      <c r="H168" s="586"/>
      <c r="I168" s="586"/>
      <c r="J168" s="586"/>
      <c r="K168" s="586"/>
      <c r="L168" s="586"/>
      <c r="M168" s="586"/>
      <c r="N168" s="586"/>
      <c r="O168" s="586"/>
    </row>
    <row r="169" spans="1:15" ht="13.5" customHeight="1" thickBot="1">
      <c r="A169" s="445" t="s">
        <v>7</v>
      </c>
      <c r="B169" s="587" t="s">
        <v>38</v>
      </c>
      <c r="C169" s="590" t="s">
        <v>9</v>
      </c>
      <c r="D169" s="589" t="s">
        <v>10</v>
      </c>
      <c r="E169" s="589"/>
      <c r="F169" s="589"/>
      <c r="G169" s="589" t="s">
        <v>11</v>
      </c>
      <c r="H169" s="589"/>
      <c r="I169" s="589"/>
      <c r="J169" s="589" t="s">
        <v>12</v>
      </c>
      <c r="K169" s="589"/>
      <c r="L169" s="589"/>
      <c r="M169" s="589" t="s">
        <v>13</v>
      </c>
      <c r="N169" s="589"/>
      <c r="O169" s="589"/>
    </row>
    <row r="170" spans="1:15" ht="13.5" customHeight="1" thickBot="1">
      <c r="A170" s="445" t="s">
        <v>14</v>
      </c>
      <c r="B170" s="588"/>
      <c r="C170" s="601"/>
      <c r="D170" s="445" t="s">
        <v>15</v>
      </c>
      <c r="E170" s="445" t="s">
        <v>16</v>
      </c>
      <c r="F170" s="445" t="s">
        <v>17</v>
      </c>
      <c r="G170" s="445" t="s">
        <v>15</v>
      </c>
      <c r="H170" s="445" t="s">
        <v>16</v>
      </c>
      <c r="I170" s="445" t="s">
        <v>17</v>
      </c>
      <c r="J170" s="445" t="s">
        <v>15</v>
      </c>
      <c r="K170" s="445" t="s">
        <v>16</v>
      </c>
      <c r="L170" s="445" t="s">
        <v>17</v>
      </c>
      <c r="M170" s="445" t="s">
        <v>15</v>
      </c>
      <c r="N170" s="445" t="s">
        <v>16</v>
      </c>
      <c r="O170" s="445" t="s">
        <v>17</v>
      </c>
    </row>
    <row r="171" spans="1:15" ht="12.75" customHeight="1">
      <c r="A171" s="440" t="s">
        <v>106</v>
      </c>
      <c r="B171" s="480" t="s">
        <v>188</v>
      </c>
      <c r="C171" s="32" t="s">
        <v>108</v>
      </c>
      <c r="D171" s="21">
        <v>0</v>
      </c>
      <c r="E171" s="405">
        <v>0</v>
      </c>
      <c r="F171" s="34">
        <f aca="true" t="shared" si="48" ref="F171:F179">SUM(D171:E171)</f>
        <v>0</v>
      </c>
      <c r="G171" s="21">
        <v>0</v>
      </c>
      <c r="H171" s="405">
        <v>0</v>
      </c>
      <c r="I171" s="34">
        <f aca="true" t="shared" si="49" ref="I171:I179">SUM(G171:H171)</f>
        <v>0</v>
      </c>
      <c r="J171" s="21">
        <v>0</v>
      </c>
      <c r="K171" s="405">
        <v>0</v>
      </c>
      <c r="L171" s="34">
        <f aca="true" t="shared" si="50" ref="L171:L179">SUM(J171:K171)</f>
        <v>0</v>
      </c>
      <c r="M171" s="23">
        <f aca="true" t="shared" si="51" ref="M171:N179">SUM(G171,J171)</f>
        <v>0</v>
      </c>
      <c r="N171" s="7">
        <f t="shared" si="51"/>
        <v>0</v>
      </c>
      <c r="O171" s="422">
        <f aca="true" t="shared" si="52" ref="O171:O179">SUM(M171:N171)</f>
        <v>0</v>
      </c>
    </row>
    <row r="172" spans="1:15" ht="12.75" customHeight="1">
      <c r="A172" s="173" t="s">
        <v>222</v>
      </c>
      <c r="B172" s="174" t="s">
        <v>188</v>
      </c>
      <c r="C172" s="333" t="s">
        <v>108</v>
      </c>
      <c r="D172" s="143">
        <v>0</v>
      </c>
      <c r="E172" s="144">
        <v>2</v>
      </c>
      <c r="F172" s="142">
        <f t="shared" si="48"/>
        <v>2</v>
      </c>
      <c r="G172" s="143">
        <v>0</v>
      </c>
      <c r="H172" s="144">
        <v>0</v>
      </c>
      <c r="I172" s="142">
        <f t="shared" si="49"/>
        <v>0</v>
      </c>
      <c r="J172" s="143">
        <v>8</v>
      </c>
      <c r="K172" s="144">
        <v>23</v>
      </c>
      <c r="L172" s="142">
        <f t="shared" si="50"/>
        <v>31</v>
      </c>
      <c r="M172" s="257">
        <f t="shared" si="51"/>
        <v>8</v>
      </c>
      <c r="N172" s="217">
        <f t="shared" si="51"/>
        <v>23</v>
      </c>
      <c r="O172" s="67">
        <f t="shared" si="52"/>
        <v>31</v>
      </c>
    </row>
    <row r="173" spans="1:15" ht="12.75" customHeight="1">
      <c r="A173" s="459" t="s">
        <v>109</v>
      </c>
      <c r="B173" s="480" t="s">
        <v>188</v>
      </c>
      <c r="C173" s="407" t="s">
        <v>108</v>
      </c>
      <c r="D173" s="424">
        <v>0</v>
      </c>
      <c r="E173" s="425">
        <v>0</v>
      </c>
      <c r="F173" s="422">
        <f t="shared" si="48"/>
        <v>0</v>
      </c>
      <c r="G173" s="424">
        <v>0</v>
      </c>
      <c r="H173" s="425">
        <v>0</v>
      </c>
      <c r="I173" s="422">
        <f t="shared" si="49"/>
        <v>0</v>
      </c>
      <c r="J173" s="424">
        <v>0</v>
      </c>
      <c r="K173" s="425">
        <v>0</v>
      </c>
      <c r="L173" s="422">
        <f t="shared" si="50"/>
        <v>0</v>
      </c>
      <c r="M173" s="23">
        <f t="shared" si="51"/>
        <v>0</v>
      </c>
      <c r="N173" s="7">
        <f t="shared" si="51"/>
        <v>0</v>
      </c>
      <c r="O173" s="426">
        <f t="shared" si="52"/>
        <v>0</v>
      </c>
    </row>
    <row r="174" spans="1:15" ht="12.75" customHeight="1">
      <c r="A174" s="459" t="s">
        <v>110</v>
      </c>
      <c r="B174" s="480" t="s">
        <v>188</v>
      </c>
      <c r="C174" s="407" t="s">
        <v>108</v>
      </c>
      <c r="D174" s="424">
        <v>0</v>
      </c>
      <c r="E174" s="425">
        <v>0</v>
      </c>
      <c r="F174" s="422">
        <f t="shared" si="48"/>
        <v>0</v>
      </c>
      <c r="G174" s="424">
        <v>0</v>
      </c>
      <c r="H174" s="425">
        <v>0</v>
      </c>
      <c r="I174" s="422">
        <f t="shared" si="49"/>
        <v>0</v>
      </c>
      <c r="J174" s="424">
        <v>0</v>
      </c>
      <c r="K174" s="425">
        <v>0</v>
      </c>
      <c r="L174" s="422">
        <f t="shared" si="50"/>
        <v>0</v>
      </c>
      <c r="M174" s="23">
        <f t="shared" si="51"/>
        <v>0</v>
      </c>
      <c r="N174" s="7">
        <f t="shared" si="51"/>
        <v>0</v>
      </c>
      <c r="O174" s="426">
        <f t="shared" si="52"/>
        <v>0</v>
      </c>
    </row>
    <row r="175" spans="1:15" ht="12.75" customHeight="1">
      <c r="A175" s="459" t="s">
        <v>111</v>
      </c>
      <c r="B175" s="480" t="s">
        <v>188</v>
      </c>
      <c r="C175" s="407" t="s">
        <v>108</v>
      </c>
      <c r="D175" s="424">
        <v>0</v>
      </c>
      <c r="E175" s="425">
        <v>0</v>
      </c>
      <c r="F175" s="422">
        <f t="shared" si="48"/>
        <v>0</v>
      </c>
      <c r="G175" s="424">
        <v>0</v>
      </c>
      <c r="H175" s="425">
        <v>0</v>
      </c>
      <c r="I175" s="422">
        <f t="shared" si="49"/>
        <v>0</v>
      </c>
      <c r="J175" s="424">
        <v>0</v>
      </c>
      <c r="K175" s="425">
        <v>0</v>
      </c>
      <c r="L175" s="422">
        <f t="shared" si="50"/>
        <v>0</v>
      </c>
      <c r="M175" s="23">
        <f t="shared" si="51"/>
        <v>0</v>
      </c>
      <c r="N175" s="7">
        <f t="shared" si="51"/>
        <v>0</v>
      </c>
      <c r="O175" s="426">
        <f t="shared" si="52"/>
        <v>0</v>
      </c>
    </row>
    <row r="176" spans="1:15" ht="12.75" customHeight="1">
      <c r="A176" s="138" t="s">
        <v>205</v>
      </c>
      <c r="B176" s="174" t="s">
        <v>188</v>
      </c>
      <c r="C176" s="334" t="s">
        <v>108</v>
      </c>
      <c r="D176" s="143">
        <v>2</v>
      </c>
      <c r="E176" s="144">
        <v>1</v>
      </c>
      <c r="F176" s="67">
        <f t="shared" si="48"/>
        <v>3</v>
      </c>
      <c r="G176" s="143">
        <v>0</v>
      </c>
      <c r="H176" s="144">
        <v>0</v>
      </c>
      <c r="I176" s="67">
        <f t="shared" si="49"/>
        <v>0</v>
      </c>
      <c r="J176" s="143">
        <v>23</v>
      </c>
      <c r="K176" s="144">
        <v>14</v>
      </c>
      <c r="L176" s="67">
        <f t="shared" si="50"/>
        <v>37</v>
      </c>
      <c r="M176" s="257">
        <f t="shared" si="51"/>
        <v>23</v>
      </c>
      <c r="N176" s="217">
        <f t="shared" si="51"/>
        <v>14</v>
      </c>
      <c r="O176" s="142">
        <f t="shared" si="52"/>
        <v>37</v>
      </c>
    </row>
    <row r="177" spans="1:15" ht="12.75" customHeight="1">
      <c r="A177" s="138" t="s">
        <v>83</v>
      </c>
      <c r="B177" s="174" t="s">
        <v>188</v>
      </c>
      <c r="C177" s="334" t="s">
        <v>108</v>
      </c>
      <c r="D177" s="143">
        <v>0</v>
      </c>
      <c r="E177" s="144">
        <v>1</v>
      </c>
      <c r="F177" s="67">
        <f t="shared" si="48"/>
        <v>1</v>
      </c>
      <c r="G177" s="143">
        <v>3</v>
      </c>
      <c r="H177" s="144">
        <v>3</v>
      </c>
      <c r="I177" s="67">
        <f t="shared" si="49"/>
        <v>6</v>
      </c>
      <c r="J177" s="143">
        <v>51</v>
      </c>
      <c r="K177" s="144">
        <v>12</v>
      </c>
      <c r="L177" s="67">
        <f t="shared" si="50"/>
        <v>63</v>
      </c>
      <c r="M177" s="257">
        <f t="shared" si="51"/>
        <v>54</v>
      </c>
      <c r="N177" s="217">
        <f t="shared" si="51"/>
        <v>15</v>
      </c>
      <c r="O177" s="142">
        <f t="shared" si="52"/>
        <v>69</v>
      </c>
    </row>
    <row r="178" spans="1:15" ht="12.75" customHeight="1">
      <c r="A178" s="459" t="s">
        <v>121</v>
      </c>
      <c r="B178" s="480" t="s">
        <v>188</v>
      </c>
      <c r="C178" s="483" t="s">
        <v>108</v>
      </c>
      <c r="D178" s="424">
        <v>0</v>
      </c>
      <c r="E178" s="425">
        <v>0</v>
      </c>
      <c r="F178" s="426">
        <f>SUM(D178:E178)</f>
        <v>0</v>
      </c>
      <c r="G178" s="424">
        <v>0</v>
      </c>
      <c r="H178" s="425">
        <v>0</v>
      </c>
      <c r="I178" s="6">
        <f>SUM(G178:H178)</f>
        <v>0</v>
      </c>
      <c r="J178" s="424">
        <v>0</v>
      </c>
      <c r="K178" s="425">
        <v>0</v>
      </c>
      <c r="L178" s="426">
        <f>SUM(J178:K178)</f>
        <v>0</v>
      </c>
      <c r="M178" s="424">
        <f t="shared" si="51"/>
        <v>0</v>
      </c>
      <c r="N178" s="425">
        <f t="shared" si="51"/>
        <v>0</v>
      </c>
      <c r="O178" s="484">
        <f>SUM(M178:N178)</f>
        <v>0</v>
      </c>
    </row>
    <row r="179" spans="1:15" ht="13.5" customHeight="1" thickBot="1">
      <c r="A179" s="198" t="s">
        <v>41</v>
      </c>
      <c r="B179" s="84" t="s">
        <v>188</v>
      </c>
      <c r="C179" s="335" t="s">
        <v>108</v>
      </c>
      <c r="D179" s="68">
        <v>21</v>
      </c>
      <c r="E179" s="69">
        <v>11</v>
      </c>
      <c r="F179" s="70">
        <f t="shared" si="48"/>
        <v>32</v>
      </c>
      <c r="G179" s="68">
        <v>18</v>
      </c>
      <c r="H179" s="69">
        <v>9</v>
      </c>
      <c r="I179" s="79">
        <f t="shared" si="49"/>
        <v>27</v>
      </c>
      <c r="J179" s="68">
        <v>144</v>
      </c>
      <c r="K179" s="69">
        <v>82</v>
      </c>
      <c r="L179" s="70">
        <f t="shared" si="50"/>
        <v>226</v>
      </c>
      <c r="M179" s="336">
        <f t="shared" si="51"/>
        <v>162</v>
      </c>
      <c r="N179" s="72">
        <f t="shared" si="51"/>
        <v>91</v>
      </c>
      <c r="O179" s="157">
        <f t="shared" si="52"/>
        <v>253</v>
      </c>
    </row>
    <row r="180" spans="1:15" ht="14.25" customHeight="1" thickBot="1">
      <c r="A180" s="627" t="s">
        <v>29</v>
      </c>
      <c r="B180" s="627"/>
      <c r="C180" s="627"/>
      <c r="D180" s="206">
        <f>SUM(D171:D179)</f>
        <v>23</v>
      </c>
      <c r="E180" s="206">
        <f aca="true" t="shared" si="53" ref="E180:N180">SUM(E171:E179)</f>
        <v>15</v>
      </c>
      <c r="F180" s="206">
        <f t="shared" si="53"/>
        <v>38</v>
      </c>
      <c r="G180" s="206">
        <f t="shared" si="53"/>
        <v>21</v>
      </c>
      <c r="H180" s="206">
        <f t="shared" si="53"/>
        <v>12</v>
      </c>
      <c r="I180" s="206">
        <f>SUM(I171:I179)</f>
        <v>33</v>
      </c>
      <c r="J180" s="206">
        <f>SUM(J171:J179)</f>
        <v>226</v>
      </c>
      <c r="K180" s="206">
        <f t="shared" si="53"/>
        <v>131</v>
      </c>
      <c r="L180" s="206">
        <f t="shared" si="53"/>
        <v>357</v>
      </c>
      <c r="M180" s="206">
        <f t="shared" si="53"/>
        <v>247</v>
      </c>
      <c r="N180" s="206">
        <f t="shared" si="53"/>
        <v>143</v>
      </c>
      <c r="O180" s="206">
        <f>SUM(O171:O179)</f>
        <v>390</v>
      </c>
    </row>
    <row r="181" spans="1:15" ht="15.75" customHeight="1" thickBot="1">
      <c r="A181" s="654" t="s">
        <v>36</v>
      </c>
      <c r="B181" s="654"/>
      <c r="C181" s="654"/>
      <c r="D181" s="454">
        <f>SUM(D180)</f>
        <v>23</v>
      </c>
      <c r="E181" s="454">
        <f aca="true" t="shared" si="54" ref="E181:O181">SUM(E180)</f>
        <v>15</v>
      </c>
      <c r="F181" s="454">
        <f t="shared" si="54"/>
        <v>38</v>
      </c>
      <c r="G181" s="454">
        <f t="shared" si="54"/>
        <v>21</v>
      </c>
      <c r="H181" s="454">
        <f t="shared" si="54"/>
        <v>12</v>
      </c>
      <c r="I181" s="454">
        <f t="shared" si="54"/>
        <v>33</v>
      </c>
      <c r="J181" s="454">
        <f t="shared" si="54"/>
        <v>226</v>
      </c>
      <c r="K181" s="454">
        <f t="shared" si="54"/>
        <v>131</v>
      </c>
      <c r="L181" s="454">
        <f t="shared" si="54"/>
        <v>357</v>
      </c>
      <c r="M181" s="454">
        <f t="shared" si="54"/>
        <v>247</v>
      </c>
      <c r="N181" s="454">
        <f t="shared" si="54"/>
        <v>143</v>
      </c>
      <c r="O181" s="454">
        <f t="shared" si="54"/>
        <v>390</v>
      </c>
    </row>
    <row r="182" spans="1:15" ht="15.75" customHeight="1">
      <c r="A182" s="223" t="s">
        <v>250</v>
      </c>
      <c r="B182" s="223" t="s">
        <v>250</v>
      </c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</row>
    <row r="183" spans="1:15" s="26" customFormat="1" ht="13.5" customHeight="1" thickBot="1">
      <c r="A183" s="170" t="s">
        <v>250</v>
      </c>
      <c r="B183" s="170" t="s">
        <v>250</v>
      </c>
      <c r="C183" s="17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</row>
    <row r="184" spans="1:15" ht="13.5" customHeight="1" thickBot="1">
      <c r="A184" s="634" t="s">
        <v>105</v>
      </c>
      <c r="B184" s="634"/>
      <c r="C184" s="634"/>
      <c r="D184" s="634"/>
      <c r="E184" s="634"/>
      <c r="F184" s="634"/>
      <c r="G184" s="586" t="s">
        <v>6</v>
      </c>
      <c r="H184" s="586"/>
      <c r="I184" s="586"/>
      <c r="J184" s="586"/>
      <c r="K184" s="586"/>
      <c r="L184" s="586"/>
      <c r="M184" s="586"/>
      <c r="N184" s="586"/>
      <c r="O184" s="586"/>
    </row>
    <row r="185" spans="1:15" ht="13.5" customHeight="1" thickBot="1">
      <c r="A185" s="445" t="s">
        <v>7</v>
      </c>
      <c r="B185" s="587" t="s">
        <v>38</v>
      </c>
      <c r="C185" s="590" t="s">
        <v>9</v>
      </c>
      <c r="D185" s="589" t="s">
        <v>10</v>
      </c>
      <c r="E185" s="589"/>
      <c r="F185" s="589"/>
      <c r="G185" s="589" t="s">
        <v>11</v>
      </c>
      <c r="H185" s="589"/>
      <c r="I185" s="589"/>
      <c r="J185" s="589" t="s">
        <v>12</v>
      </c>
      <c r="K185" s="589"/>
      <c r="L185" s="589"/>
      <c r="M185" s="589" t="s">
        <v>13</v>
      </c>
      <c r="N185" s="589"/>
      <c r="O185" s="589"/>
    </row>
    <row r="186" spans="1:15" ht="14.25" customHeight="1" thickBot="1">
      <c r="A186" s="445" t="s">
        <v>14</v>
      </c>
      <c r="B186" s="588"/>
      <c r="C186" s="601"/>
      <c r="D186" s="128" t="s">
        <v>15</v>
      </c>
      <c r="E186" s="128" t="s">
        <v>16</v>
      </c>
      <c r="F186" s="128" t="s">
        <v>17</v>
      </c>
      <c r="G186" s="128" t="s">
        <v>15</v>
      </c>
      <c r="H186" s="128" t="s">
        <v>16</v>
      </c>
      <c r="I186" s="128" t="s">
        <v>17</v>
      </c>
      <c r="J186" s="128" t="s">
        <v>15</v>
      </c>
      <c r="K186" s="128" t="s">
        <v>16</v>
      </c>
      <c r="L186" s="128" t="s">
        <v>17</v>
      </c>
      <c r="M186" s="128" t="s">
        <v>15</v>
      </c>
      <c r="N186" s="128" t="s">
        <v>16</v>
      </c>
      <c r="O186" s="128" t="s">
        <v>17</v>
      </c>
    </row>
    <row r="187" spans="1:15" ht="25.5" customHeight="1" thickBot="1">
      <c r="A187" s="356" t="s">
        <v>180</v>
      </c>
      <c r="B187" s="357" t="s">
        <v>220</v>
      </c>
      <c r="C187" s="358" t="s">
        <v>181</v>
      </c>
      <c r="D187" s="94">
        <v>0</v>
      </c>
      <c r="E187" s="87">
        <v>0</v>
      </c>
      <c r="F187" s="73">
        <f>SUM(D187:E187)</f>
        <v>0</v>
      </c>
      <c r="G187" s="339">
        <v>0</v>
      </c>
      <c r="H187" s="359">
        <v>0</v>
      </c>
      <c r="I187" s="341">
        <f>SUM(G187:H187)</f>
        <v>0</v>
      </c>
      <c r="J187" s="94">
        <v>24</v>
      </c>
      <c r="K187" s="87">
        <v>15</v>
      </c>
      <c r="L187" s="73">
        <f>SUM(J187:K187)</f>
        <v>39</v>
      </c>
      <c r="M187" s="257">
        <f>SUM(G187,J187)</f>
        <v>24</v>
      </c>
      <c r="N187" s="217">
        <f>SUM(H187,K187)</f>
        <v>15</v>
      </c>
      <c r="O187" s="243">
        <f>SUM(M187:N187)</f>
        <v>39</v>
      </c>
    </row>
    <row r="188" spans="1:15" ht="13.5" customHeight="1" thickBot="1">
      <c r="A188" s="654" t="s">
        <v>36</v>
      </c>
      <c r="B188" s="654"/>
      <c r="C188" s="654"/>
      <c r="D188" s="229">
        <f>SUM(D187)</f>
        <v>0</v>
      </c>
      <c r="E188" s="229">
        <f aca="true" t="shared" si="55" ref="E188:N188">SUM(E187)</f>
        <v>0</v>
      </c>
      <c r="F188" s="229">
        <f t="shared" si="55"/>
        <v>0</v>
      </c>
      <c r="G188" s="229">
        <f t="shared" si="55"/>
        <v>0</v>
      </c>
      <c r="H188" s="229">
        <f t="shared" si="55"/>
        <v>0</v>
      </c>
      <c r="I188" s="229">
        <f t="shared" si="55"/>
        <v>0</v>
      </c>
      <c r="J188" s="229">
        <f t="shared" si="55"/>
        <v>24</v>
      </c>
      <c r="K188" s="229">
        <f t="shared" si="55"/>
        <v>15</v>
      </c>
      <c r="L188" s="229">
        <f t="shared" si="55"/>
        <v>39</v>
      </c>
      <c r="M188" s="229">
        <f t="shared" si="55"/>
        <v>24</v>
      </c>
      <c r="N188" s="229">
        <f t="shared" si="55"/>
        <v>15</v>
      </c>
      <c r="O188" s="229">
        <f>SUM(O187)</f>
        <v>39</v>
      </c>
    </row>
    <row r="189" spans="1:15" ht="12.75" customHeight="1">
      <c r="A189" s="170" t="s">
        <v>250</v>
      </c>
      <c r="B189" s="170" t="s">
        <v>250</v>
      </c>
      <c r="C189" s="17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</row>
    <row r="190" spans="1:15" ht="13.5" customHeight="1" thickBot="1">
      <c r="A190" s="123" t="s">
        <v>250</v>
      </c>
      <c r="B190" s="123" t="s">
        <v>250</v>
      </c>
      <c r="C190" s="123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</row>
    <row r="191" spans="1:15" ht="13.5" customHeight="1" thickBot="1">
      <c r="A191" s="694" t="s">
        <v>123</v>
      </c>
      <c r="B191" s="694"/>
      <c r="C191" s="694"/>
      <c r="D191" s="406">
        <f aca="true" t="shared" si="56" ref="D191:O191">SUM(D33,D45,D62,D89,D99,D112,D125,D134,D150,D159,D181,D188)</f>
        <v>1586</v>
      </c>
      <c r="E191" s="406">
        <f t="shared" si="56"/>
        <v>1611</v>
      </c>
      <c r="F191" s="406">
        <f t="shared" si="56"/>
        <v>3197</v>
      </c>
      <c r="G191" s="406">
        <f t="shared" si="56"/>
        <v>1254</v>
      </c>
      <c r="H191" s="406">
        <f t="shared" si="56"/>
        <v>1199</v>
      </c>
      <c r="I191" s="406">
        <f t="shared" si="56"/>
        <v>2453</v>
      </c>
      <c r="J191" s="406">
        <f t="shared" si="56"/>
        <v>10879</v>
      </c>
      <c r="K191" s="406">
        <f t="shared" si="56"/>
        <v>10706</v>
      </c>
      <c r="L191" s="406">
        <f t="shared" si="56"/>
        <v>21585</v>
      </c>
      <c r="M191" s="406">
        <f t="shared" si="56"/>
        <v>12133</v>
      </c>
      <c r="N191" s="406">
        <f t="shared" si="56"/>
        <v>11905</v>
      </c>
      <c r="O191" s="406">
        <f t="shared" si="56"/>
        <v>24038</v>
      </c>
    </row>
    <row r="192" spans="1:15" ht="12.75" customHeight="1">
      <c r="A192" s="179" t="s">
        <v>250</v>
      </c>
      <c r="B192" s="80" t="s">
        <v>250</v>
      </c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2.75" customHeight="1">
      <c r="A193" s="179" t="s">
        <v>250</v>
      </c>
      <c r="B193" s="80" t="s">
        <v>250</v>
      </c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21" customHeight="1" thickBot="1">
      <c r="A194" s="655" t="s">
        <v>143</v>
      </c>
      <c r="B194" s="655"/>
      <c r="C194" s="655"/>
      <c r="D194" s="655"/>
      <c r="E194" s="655"/>
      <c r="F194" s="655"/>
      <c r="G194" s="655"/>
      <c r="H194" s="655"/>
      <c r="I194" s="655"/>
      <c r="J194" s="655"/>
      <c r="K194" s="655"/>
      <c r="L194" s="655"/>
      <c r="M194" s="655"/>
      <c r="N194" s="655"/>
      <c r="O194" s="655"/>
    </row>
    <row r="195" spans="1:15" ht="13.5" customHeight="1" thickBot="1">
      <c r="A195" s="634" t="s">
        <v>87</v>
      </c>
      <c r="B195" s="634"/>
      <c r="C195" s="634"/>
      <c r="D195" s="634"/>
      <c r="E195" s="634"/>
      <c r="F195" s="634"/>
      <c r="G195" s="586" t="s">
        <v>6</v>
      </c>
      <c r="H195" s="586"/>
      <c r="I195" s="586"/>
      <c r="J195" s="586"/>
      <c r="K195" s="586"/>
      <c r="L195" s="586"/>
      <c r="M195" s="586"/>
      <c r="N195" s="586"/>
      <c r="O195" s="586"/>
    </row>
    <row r="196" spans="1:15" ht="13.5" customHeight="1" thickBot="1">
      <c r="A196" s="445" t="s">
        <v>7</v>
      </c>
      <c r="B196" s="587" t="s">
        <v>38</v>
      </c>
      <c r="C196" s="590" t="s">
        <v>9</v>
      </c>
      <c r="D196" s="589" t="s">
        <v>10</v>
      </c>
      <c r="E196" s="589"/>
      <c r="F196" s="589"/>
      <c r="G196" s="589" t="s">
        <v>11</v>
      </c>
      <c r="H196" s="589"/>
      <c r="I196" s="589"/>
      <c r="J196" s="589" t="s">
        <v>12</v>
      </c>
      <c r="K196" s="589"/>
      <c r="L196" s="589"/>
      <c r="M196" s="589" t="s">
        <v>13</v>
      </c>
      <c r="N196" s="589"/>
      <c r="O196" s="589"/>
    </row>
    <row r="197" spans="1:15" ht="13.5" customHeight="1" thickBot="1">
      <c r="A197" s="445" t="s">
        <v>14</v>
      </c>
      <c r="B197" s="588"/>
      <c r="C197" s="591"/>
      <c r="D197" s="128" t="s">
        <v>15</v>
      </c>
      <c r="E197" s="128" t="s">
        <v>16</v>
      </c>
      <c r="F197" s="128" t="s">
        <v>17</v>
      </c>
      <c r="G197" s="128" t="s">
        <v>15</v>
      </c>
      <c r="H197" s="128" t="s">
        <v>16</v>
      </c>
      <c r="I197" s="128" t="s">
        <v>17</v>
      </c>
      <c r="J197" s="128" t="s">
        <v>15</v>
      </c>
      <c r="K197" s="128" t="s">
        <v>16</v>
      </c>
      <c r="L197" s="128" t="s">
        <v>17</v>
      </c>
      <c r="M197" s="127" t="s">
        <v>15</v>
      </c>
      <c r="N197" s="128" t="s">
        <v>16</v>
      </c>
      <c r="O197" s="128" t="s">
        <v>17</v>
      </c>
    </row>
    <row r="198" spans="1:20" s="60" customFormat="1" ht="24.75" customHeight="1" thickBot="1">
      <c r="A198" s="360" t="s">
        <v>114</v>
      </c>
      <c r="B198" s="361" t="s">
        <v>66</v>
      </c>
      <c r="C198" s="362" t="s">
        <v>90</v>
      </c>
      <c r="D198" s="363">
        <v>42</v>
      </c>
      <c r="E198" s="364">
        <v>39</v>
      </c>
      <c r="F198" s="365">
        <f>SUM(D198:E198)</f>
        <v>81</v>
      </c>
      <c r="G198" s="363">
        <v>78</v>
      </c>
      <c r="H198" s="364">
        <v>103</v>
      </c>
      <c r="I198" s="365">
        <f>SUM(G198:H198)</f>
        <v>181</v>
      </c>
      <c r="J198" s="363">
        <v>117</v>
      </c>
      <c r="K198" s="364">
        <v>168</v>
      </c>
      <c r="L198" s="365">
        <f>SUM(J198:K198)</f>
        <v>285</v>
      </c>
      <c r="M198" s="366">
        <f>SUM(G198,J198)</f>
        <v>195</v>
      </c>
      <c r="N198" s="364">
        <f>SUM(H198,K198)</f>
        <v>271</v>
      </c>
      <c r="O198" s="365">
        <f>SUM(M198:N198)</f>
        <v>466</v>
      </c>
      <c r="P198" s="59"/>
      <c r="Q198" s="59"/>
      <c r="R198" s="59"/>
      <c r="S198" s="59"/>
      <c r="T198" s="59"/>
    </row>
    <row r="199" spans="1:15" ht="13.5" customHeight="1" thickBot="1">
      <c r="A199" s="585" t="s">
        <v>36</v>
      </c>
      <c r="B199" s="585"/>
      <c r="C199" s="585"/>
      <c r="D199" s="71">
        <f>SUM(D198)</f>
        <v>42</v>
      </c>
      <c r="E199" s="71">
        <f aca="true" t="shared" si="57" ref="E199:N199">SUM(E198)</f>
        <v>39</v>
      </c>
      <c r="F199" s="71">
        <f>SUM(F198)</f>
        <v>81</v>
      </c>
      <c r="G199" s="71">
        <f t="shared" si="57"/>
        <v>78</v>
      </c>
      <c r="H199" s="71">
        <f t="shared" si="57"/>
        <v>103</v>
      </c>
      <c r="I199" s="71">
        <f>SUM(I198)</f>
        <v>181</v>
      </c>
      <c r="J199" s="71">
        <f t="shared" si="57"/>
        <v>117</v>
      </c>
      <c r="K199" s="71">
        <f t="shared" si="57"/>
        <v>168</v>
      </c>
      <c r="L199" s="71">
        <f>SUM(L198)</f>
        <v>285</v>
      </c>
      <c r="M199" s="71">
        <f t="shared" si="57"/>
        <v>195</v>
      </c>
      <c r="N199" s="71">
        <f t="shared" si="57"/>
        <v>271</v>
      </c>
      <c r="O199" s="71">
        <f>SUM(O198)</f>
        <v>466</v>
      </c>
    </row>
    <row r="200" spans="1:15" ht="12.75" customHeight="1">
      <c r="A200" s="123" t="s">
        <v>250</v>
      </c>
      <c r="B200" s="123" t="s">
        <v>250</v>
      </c>
      <c r="C200" s="123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</row>
    <row r="201" spans="1:15" ht="13.5" customHeight="1" thickBot="1">
      <c r="A201" s="80" t="s">
        <v>250</v>
      </c>
      <c r="B201" s="80" t="s">
        <v>250</v>
      </c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3.5" customHeight="1" thickBot="1">
      <c r="A202" s="634" t="s">
        <v>67</v>
      </c>
      <c r="B202" s="634"/>
      <c r="C202" s="634"/>
      <c r="D202" s="634"/>
      <c r="E202" s="634"/>
      <c r="F202" s="634"/>
      <c r="G202" s="586" t="s">
        <v>6</v>
      </c>
      <c r="H202" s="586"/>
      <c r="I202" s="586"/>
      <c r="J202" s="586"/>
      <c r="K202" s="586"/>
      <c r="L202" s="586"/>
      <c r="M202" s="586"/>
      <c r="N202" s="586"/>
      <c r="O202" s="586"/>
    </row>
    <row r="203" spans="1:15" ht="13.5" customHeight="1" thickBot="1">
      <c r="A203" s="445" t="s">
        <v>7</v>
      </c>
      <c r="B203" s="587" t="s">
        <v>38</v>
      </c>
      <c r="C203" s="590" t="s">
        <v>9</v>
      </c>
      <c r="D203" s="589" t="s">
        <v>10</v>
      </c>
      <c r="E203" s="589"/>
      <c r="F203" s="589"/>
      <c r="G203" s="589" t="s">
        <v>11</v>
      </c>
      <c r="H203" s="589"/>
      <c r="I203" s="589"/>
      <c r="J203" s="589" t="s">
        <v>12</v>
      </c>
      <c r="K203" s="589"/>
      <c r="L203" s="589"/>
      <c r="M203" s="589" t="s">
        <v>13</v>
      </c>
      <c r="N203" s="589"/>
      <c r="O203" s="589"/>
    </row>
    <row r="204" spans="1:15" ht="13.5" customHeight="1" thickBot="1">
      <c r="A204" s="445" t="s">
        <v>14</v>
      </c>
      <c r="B204" s="588"/>
      <c r="C204" s="591"/>
      <c r="D204" s="128" t="s">
        <v>15</v>
      </c>
      <c r="E204" s="128" t="s">
        <v>16</v>
      </c>
      <c r="F204" s="128" t="s">
        <v>17</v>
      </c>
      <c r="G204" s="128" t="s">
        <v>15</v>
      </c>
      <c r="H204" s="128" t="s">
        <v>16</v>
      </c>
      <c r="I204" s="128" t="s">
        <v>17</v>
      </c>
      <c r="J204" s="127" t="s">
        <v>15</v>
      </c>
      <c r="K204" s="128" t="s">
        <v>16</v>
      </c>
      <c r="L204" s="128" t="s">
        <v>17</v>
      </c>
      <c r="M204" s="128" t="s">
        <v>15</v>
      </c>
      <c r="N204" s="128" t="s">
        <v>16</v>
      </c>
      <c r="O204" s="128" t="s">
        <v>17</v>
      </c>
    </row>
    <row r="205" spans="1:15" ht="13.5" customHeight="1" thickBot="1">
      <c r="A205" s="35" t="s">
        <v>209</v>
      </c>
      <c r="B205" s="46" t="s">
        <v>210</v>
      </c>
      <c r="C205" s="31" t="s">
        <v>69</v>
      </c>
      <c r="D205" s="416">
        <v>13</v>
      </c>
      <c r="E205" s="4">
        <v>19</v>
      </c>
      <c r="F205" s="417">
        <f>SUM(D205:E205)</f>
        <v>32</v>
      </c>
      <c r="G205" s="416">
        <v>17</v>
      </c>
      <c r="H205" s="4">
        <v>25</v>
      </c>
      <c r="I205" s="417">
        <f>SUM(G205:H205)</f>
        <v>42</v>
      </c>
      <c r="J205" s="416">
        <v>38</v>
      </c>
      <c r="K205" s="4">
        <v>59</v>
      </c>
      <c r="L205" s="417">
        <f>SUM(J205:K205)</f>
        <v>97</v>
      </c>
      <c r="M205" s="416">
        <f>SUM(G205,J205)</f>
        <v>55</v>
      </c>
      <c r="N205" s="4">
        <f>SUM(H205,K205)</f>
        <v>84</v>
      </c>
      <c r="O205" s="417">
        <f>SUM(M205:N205)</f>
        <v>139</v>
      </c>
    </row>
    <row r="206" spans="1:15" ht="13.5" customHeight="1" thickBot="1">
      <c r="A206" s="585" t="s">
        <v>36</v>
      </c>
      <c r="B206" s="585"/>
      <c r="C206" s="585"/>
      <c r="D206" s="71">
        <f>SUM(D205)</f>
        <v>13</v>
      </c>
      <c r="E206" s="71">
        <f aca="true" t="shared" si="58" ref="E206:N206">SUM(E205)</f>
        <v>19</v>
      </c>
      <c r="F206" s="71">
        <f>SUM(F205)</f>
        <v>32</v>
      </c>
      <c r="G206" s="71">
        <f t="shared" si="58"/>
        <v>17</v>
      </c>
      <c r="H206" s="71">
        <f t="shared" si="58"/>
        <v>25</v>
      </c>
      <c r="I206" s="71">
        <f>SUM(I205)</f>
        <v>42</v>
      </c>
      <c r="J206" s="71">
        <f t="shared" si="58"/>
        <v>38</v>
      </c>
      <c r="K206" s="71">
        <f t="shared" si="58"/>
        <v>59</v>
      </c>
      <c r="L206" s="71">
        <f>SUM(L205)</f>
        <v>97</v>
      </c>
      <c r="M206" s="71">
        <f t="shared" si="58"/>
        <v>55</v>
      </c>
      <c r="N206" s="71">
        <f t="shared" si="58"/>
        <v>84</v>
      </c>
      <c r="O206" s="71">
        <f>SUM(O205)</f>
        <v>139</v>
      </c>
    </row>
    <row r="207" spans="1:15" ht="12.75" customHeight="1">
      <c r="A207" s="80" t="s">
        <v>250</v>
      </c>
      <c r="B207" s="80" t="s">
        <v>250</v>
      </c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3.5" customHeight="1" thickBot="1">
      <c r="A208" s="80" t="s">
        <v>250</v>
      </c>
      <c r="B208" s="80" t="s">
        <v>250</v>
      </c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3.5" customHeight="1" thickBot="1">
      <c r="A209" s="634" t="s">
        <v>105</v>
      </c>
      <c r="B209" s="634"/>
      <c r="C209" s="634"/>
      <c r="D209" s="634"/>
      <c r="E209" s="634"/>
      <c r="F209" s="634"/>
      <c r="G209" s="586" t="s">
        <v>6</v>
      </c>
      <c r="H209" s="586"/>
      <c r="I209" s="586"/>
      <c r="J209" s="586"/>
      <c r="K209" s="586"/>
      <c r="L209" s="586"/>
      <c r="M209" s="586"/>
      <c r="N209" s="586"/>
      <c r="O209" s="586"/>
    </row>
    <row r="210" spans="1:15" ht="13.5" customHeight="1" thickBot="1">
      <c r="A210" s="445" t="s">
        <v>7</v>
      </c>
      <c r="B210" s="587" t="s">
        <v>38</v>
      </c>
      <c r="C210" s="590" t="s">
        <v>9</v>
      </c>
      <c r="D210" s="589" t="s">
        <v>10</v>
      </c>
      <c r="E210" s="589"/>
      <c r="F210" s="589"/>
      <c r="G210" s="589" t="s">
        <v>11</v>
      </c>
      <c r="H210" s="589"/>
      <c r="I210" s="589"/>
      <c r="J210" s="589" t="s">
        <v>12</v>
      </c>
      <c r="K210" s="589"/>
      <c r="L210" s="589"/>
      <c r="M210" s="589" t="s">
        <v>13</v>
      </c>
      <c r="N210" s="589"/>
      <c r="O210" s="589"/>
    </row>
    <row r="211" spans="1:15" ht="13.5" customHeight="1" thickBot="1">
      <c r="A211" s="445" t="s">
        <v>14</v>
      </c>
      <c r="B211" s="588"/>
      <c r="C211" s="591"/>
      <c r="D211" s="128" t="s">
        <v>15</v>
      </c>
      <c r="E211" s="128" t="s">
        <v>16</v>
      </c>
      <c r="F211" s="128" t="s">
        <v>17</v>
      </c>
      <c r="G211" s="128" t="s">
        <v>15</v>
      </c>
      <c r="H211" s="128" t="s">
        <v>16</v>
      </c>
      <c r="I211" s="128" t="s">
        <v>17</v>
      </c>
      <c r="J211" s="127" t="s">
        <v>15</v>
      </c>
      <c r="K211" s="128" t="s">
        <v>16</v>
      </c>
      <c r="L211" s="128" t="s">
        <v>17</v>
      </c>
      <c r="M211" s="128" t="s">
        <v>15</v>
      </c>
      <c r="N211" s="128" t="s">
        <v>16</v>
      </c>
      <c r="O211" s="128" t="s">
        <v>17</v>
      </c>
    </row>
    <row r="212" spans="1:15" ht="13.5" customHeight="1" thickBot="1">
      <c r="A212" s="138" t="s">
        <v>135</v>
      </c>
      <c r="B212" s="174" t="s">
        <v>188</v>
      </c>
      <c r="C212" s="228" t="s">
        <v>108</v>
      </c>
      <c r="D212" s="143">
        <v>17</v>
      </c>
      <c r="E212" s="144">
        <v>33</v>
      </c>
      <c r="F212" s="67">
        <f>SUM(D212:E212)</f>
        <v>50</v>
      </c>
      <c r="G212" s="143">
        <v>13</v>
      </c>
      <c r="H212" s="144">
        <v>26</v>
      </c>
      <c r="I212" s="67">
        <f>SUM(G212:H212)</f>
        <v>39</v>
      </c>
      <c r="J212" s="143">
        <v>8</v>
      </c>
      <c r="K212" s="144">
        <v>24</v>
      </c>
      <c r="L212" s="100">
        <f>J212+K212</f>
        <v>32</v>
      </c>
      <c r="M212" s="257">
        <f>SUM(G212,J212)</f>
        <v>21</v>
      </c>
      <c r="N212" s="217">
        <f>SUM(H212,K212)</f>
        <v>50</v>
      </c>
      <c r="O212" s="142">
        <f>SUM(M212:N212)</f>
        <v>71</v>
      </c>
    </row>
    <row r="213" spans="1:15" ht="13.5" customHeight="1" thickBot="1">
      <c r="A213" s="95" t="s">
        <v>135</v>
      </c>
      <c r="B213" s="96" t="s">
        <v>251</v>
      </c>
      <c r="C213" s="228"/>
      <c r="D213" s="98">
        <v>0</v>
      </c>
      <c r="E213" s="99">
        <v>0</v>
      </c>
      <c r="F213" s="100">
        <f>D213+E213</f>
        <v>0</v>
      </c>
      <c r="G213" s="98">
        <v>14</v>
      </c>
      <c r="H213" s="101">
        <v>25</v>
      </c>
      <c r="I213" s="67">
        <f>SUM(G213:H213)</f>
        <v>39</v>
      </c>
      <c r="J213" s="98">
        <v>4</v>
      </c>
      <c r="K213" s="101">
        <v>6</v>
      </c>
      <c r="L213" s="100">
        <f>J213+K213</f>
        <v>10</v>
      </c>
      <c r="M213" s="98">
        <f>SUM(G213,J213)</f>
        <v>18</v>
      </c>
      <c r="N213" s="101">
        <f>SUM(H213,K213)</f>
        <v>31</v>
      </c>
      <c r="O213" s="100">
        <f>M213+N213</f>
        <v>49</v>
      </c>
    </row>
    <row r="214" spans="1:15" ht="13.5" customHeight="1" thickBot="1">
      <c r="A214" s="585" t="s">
        <v>36</v>
      </c>
      <c r="B214" s="585"/>
      <c r="C214" s="585"/>
      <c r="D214" s="71">
        <f aca="true" t="shared" si="59" ref="D214:N214">SUM(D212:D213)</f>
        <v>17</v>
      </c>
      <c r="E214" s="71">
        <f t="shared" si="59"/>
        <v>33</v>
      </c>
      <c r="F214" s="71">
        <f>SUM(F212:F213)</f>
        <v>50</v>
      </c>
      <c r="G214" s="71">
        <f t="shared" si="59"/>
        <v>27</v>
      </c>
      <c r="H214" s="71">
        <f t="shared" si="59"/>
        <v>51</v>
      </c>
      <c r="I214" s="71">
        <f>SUM(I212:I213)</f>
        <v>78</v>
      </c>
      <c r="J214" s="71">
        <f t="shared" si="59"/>
        <v>12</v>
      </c>
      <c r="K214" s="71">
        <f t="shared" si="59"/>
        <v>30</v>
      </c>
      <c r="L214" s="71">
        <f>SUM(L212:L213)</f>
        <v>42</v>
      </c>
      <c r="M214" s="71">
        <f t="shared" si="59"/>
        <v>39</v>
      </c>
      <c r="N214" s="71">
        <f t="shared" si="59"/>
        <v>81</v>
      </c>
      <c r="O214" s="71">
        <f>SUM(O212:O213)</f>
        <v>120</v>
      </c>
    </row>
    <row r="215" spans="1:15" ht="13.5" customHeight="1" thickBot="1">
      <c r="A215" s="80" t="s">
        <v>250</v>
      </c>
      <c r="B215" s="80" t="s">
        <v>250</v>
      </c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3.5" customHeight="1" thickBot="1">
      <c r="A216" s="634" t="s">
        <v>105</v>
      </c>
      <c r="B216" s="634"/>
      <c r="C216" s="634"/>
      <c r="D216" s="634"/>
      <c r="E216" s="634"/>
      <c r="F216" s="634"/>
      <c r="G216" s="586" t="s">
        <v>6</v>
      </c>
      <c r="H216" s="586"/>
      <c r="I216" s="586"/>
      <c r="J216" s="586"/>
      <c r="K216" s="586"/>
      <c r="L216" s="586"/>
      <c r="M216" s="586"/>
      <c r="N216" s="586"/>
      <c r="O216" s="586"/>
    </row>
    <row r="217" spans="1:20" s="49" customFormat="1" ht="13.5" customHeight="1" thickBot="1">
      <c r="A217" s="445" t="s">
        <v>7</v>
      </c>
      <c r="B217" s="587" t="s">
        <v>38</v>
      </c>
      <c r="C217" s="590" t="s">
        <v>9</v>
      </c>
      <c r="D217" s="589" t="s">
        <v>10</v>
      </c>
      <c r="E217" s="589"/>
      <c r="F217" s="589"/>
      <c r="G217" s="589" t="s">
        <v>11</v>
      </c>
      <c r="H217" s="589"/>
      <c r="I217" s="589"/>
      <c r="J217" s="589" t="s">
        <v>12</v>
      </c>
      <c r="K217" s="589"/>
      <c r="L217" s="589"/>
      <c r="M217" s="589" t="s">
        <v>13</v>
      </c>
      <c r="N217" s="589"/>
      <c r="O217" s="589"/>
      <c r="P217" s="48"/>
      <c r="Q217" s="48"/>
      <c r="R217" s="48"/>
      <c r="S217" s="48"/>
      <c r="T217" s="48"/>
    </row>
    <row r="218" spans="1:20" s="49" customFormat="1" ht="13.5" customHeight="1" thickBot="1">
      <c r="A218" s="445" t="s">
        <v>14</v>
      </c>
      <c r="B218" s="588"/>
      <c r="C218" s="601"/>
      <c r="D218" s="128" t="s">
        <v>15</v>
      </c>
      <c r="E218" s="128" t="s">
        <v>16</v>
      </c>
      <c r="F218" s="128" t="s">
        <v>17</v>
      </c>
      <c r="G218" s="128" t="s">
        <v>15</v>
      </c>
      <c r="H218" s="128" t="s">
        <v>16</v>
      </c>
      <c r="I218" s="128" t="s">
        <v>17</v>
      </c>
      <c r="J218" s="128" t="s">
        <v>15</v>
      </c>
      <c r="K218" s="128" t="s">
        <v>16</v>
      </c>
      <c r="L218" s="128" t="s">
        <v>17</v>
      </c>
      <c r="M218" s="128" t="s">
        <v>15</v>
      </c>
      <c r="N218" s="128" t="s">
        <v>16</v>
      </c>
      <c r="O218" s="128" t="s">
        <v>17</v>
      </c>
      <c r="P218" s="48"/>
      <c r="Q218" s="48"/>
      <c r="R218" s="48"/>
      <c r="S218" s="48"/>
      <c r="T218" s="48"/>
    </row>
    <row r="219" spans="1:20" s="49" customFormat="1" ht="22.5" customHeight="1">
      <c r="A219" s="367" t="s">
        <v>115</v>
      </c>
      <c r="B219" s="368" t="s">
        <v>116</v>
      </c>
      <c r="C219" s="227" t="s">
        <v>90</v>
      </c>
      <c r="D219" s="132">
        <v>41</v>
      </c>
      <c r="E219" s="208">
        <v>28</v>
      </c>
      <c r="F219" s="137">
        <f>SUM(D219:E219)</f>
        <v>69</v>
      </c>
      <c r="G219" s="132">
        <v>40</v>
      </c>
      <c r="H219" s="208">
        <v>31</v>
      </c>
      <c r="I219" s="137">
        <f>SUM(G219:H219)</f>
        <v>71</v>
      </c>
      <c r="J219" s="132">
        <v>19</v>
      </c>
      <c r="K219" s="208">
        <v>12</v>
      </c>
      <c r="L219" s="137">
        <f>SUM(J219:K219)</f>
        <v>31</v>
      </c>
      <c r="M219" s="257">
        <f aca="true" t="shared" si="60" ref="M219:N221">SUM(G219,J219)</f>
        <v>59</v>
      </c>
      <c r="N219" s="217">
        <f t="shared" si="60"/>
        <v>43</v>
      </c>
      <c r="O219" s="67">
        <f>SUM(M219:N219)</f>
        <v>102</v>
      </c>
      <c r="P219" s="48"/>
      <c r="Q219" s="48"/>
      <c r="R219" s="48"/>
      <c r="S219" s="48"/>
      <c r="T219" s="48"/>
    </row>
    <row r="220" spans="1:15" ht="22.5" customHeight="1">
      <c r="A220" s="290" t="s">
        <v>117</v>
      </c>
      <c r="B220" s="369" t="s">
        <v>116</v>
      </c>
      <c r="C220" s="228" t="s">
        <v>90</v>
      </c>
      <c r="D220" s="143">
        <v>35</v>
      </c>
      <c r="E220" s="370">
        <v>12</v>
      </c>
      <c r="F220" s="67">
        <f>SUM(D220:E220)</f>
        <v>47</v>
      </c>
      <c r="G220" s="143">
        <v>33</v>
      </c>
      <c r="H220" s="370">
        <v>16</v>
      </c>
      <c r="I220" s="142">
        <f>SUM(G220:H220)</f>
        <v>49</v>
      </c>
      <c r="J220" s="143">
        <v>70</v>
      </c>
      <c r="K220" s="144">
        <v>25</v>
      </c>
      <c r="L220" s="142">
        <f>SUM(J220:K220)</f>
        <v>95</v>
      </c>
      <c r="M220" s="326">
        <f>SUM(G220,J220)</f>
        <v>103</v>
      </c>
      <c r="N220" s="144">
        <f>SUM(H220,K220)</f>
        <v>41</v>
      </c>
      <c r="O220" s="142">
        <f>SUM(M220:N220)</f>
        <v>144</v>
      </c>
    </row>
    <row r="221" spans="1:20" s="49" customFormat="1" ht="23.25" customHeight="1" thickBot="1">
      <c r="A221" s="74" t="s">
        <v>128</v>
      </c>
      <c r="B221" s="75" t="s">
        <v>116</v>
      </c>
      <c r="C221" s="76" t="s">
        <v>90</v>
      </c>
      <c r="D221" s="77">
        <v>0</v>
      </c>
      <c r="E221" s="78">
        <v>0</v>
      </c>
      <c r="F221" s="79">
        <f>SUM(D221:E221)</f>
        <v>0</v>
      </c>
      <c r="G221" s="77">
        <v>0</v>
      </c>
      <c r="H221" s="78">
        <v>0</v>
      </c>
      <c r="I221" s="79">
        <f>SUM(G221:H221)</f>
        <v>0</v>
      </c>
      <c r="J221" s="77">
        <v>5</v>
      </c>
      <c r="K221" s="156">
        <v>10</v>
      </c>
      <c r="L221" s="79">
        <f>SUM(J221:K221)</f>
        <v>15</v>
      </c>
      <c r="M221" s="274">
        <f>SUM(G221,J221)</f>
        <v>5</v>
      </c>
      <c r="N221" s="249">
        <f t="shared" si="60"/>
        <v>10</v>
      </c>
      <c r="O221" s="157">
        <f>SUM(M221:N221)</f>
        <v>15</v>
      </c>
      <c r="P221" s="48"/>
      <c r="Q221" s="48"/>
      <c r="R221" s="48"/>
      <c r="S221" s="48"/>
      <c r="T221" s="48"/>
    </row>
    <row r="222" spans="1:15" ht="13.5" customHeight="1" thickBot="1">
      <c r="A222" s="585" t="s">
        <v>36</v>
      </c>
      <c r="B222" s="585"/>
      <c r="C222" s="585"/>
      <c r="D222" s="71">
        <f>SUM(D219:D221)</f>
        <v>76</v>
      </c>
      <c r="E222" s="71">
        <f aca="true" t="shared" si="61" ref="E222:N222">SUM(E219:E221)</f>
        <v>40</v>
      </c>
      <c r="F222" s="71">
        <f>SUM(F219:F221)</f>
        <v>116</v>
      </c>
      <c r="G222" s="71">
        <f t="shared" si="61"/>
        <v>73</v>
      </c>
      <c r="H222" s="71">
        <f t="shared" si="61"/>
        <v>47</v>
      </c>
      <c r="I222" s="71">
        <f>SUM(I219:I221)</f>
        <v>120</v>
      </c>
      <c r="J222" s="71">
        <f t="shared" si="61"/>
        <v>94</v>
      </c>
      <c r="K222" s="71">
        <f t="shared" si="61"/>
        <v>47</v>
      </c>
      <c r="L222" s="71">
        <f t="shared" si="61"/>
        <v>141</v>
      </c>
      <c r="M222" s="71">
        <f t="shared" si="61"/>
        <v>167</v>
      </c>
      <c r="N222" s="71">
        <f t="shared" si="61"/>
        <v>94</v>
      </c>
      <c r="O222" s="71">
        <f>SUM(O219:O221)</f>
        <v>261</v>
      </c>
    </row>
    <row r="223" spans="1:15" ht="12.75" customHeight="1">
      <c r="A223" s="80" t="s">
        <v>250</v>
      </c>
      <c r="B223" s="80" t="s">
        <v>250</v>
      </c>
      <c r="C223" s="80"/>
      <c r="D223" s="81"/>
      <c r="E223" s="81"/>
      <c r="F223" s="81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1:15" ht="13.5" customHeight="1" thickBot="1">
      <c r="A224" s="80" t="s">
        <v>250</v>
      </c>
      <c r="B224" s="80" t="s">
        <v>250</v>
      </c>
      <c r="C224" s="80"/>
      <c r="D224" s="81"/>
      <c r="E224" s="81"/>
      <c r="F224" s="81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1:15" ht="13.5" customHeight="1" thickBot="1">
      <c r="A225" s="644" t="s">
        <v>105</v>
      </c>
      <c r="B225" s="645"/>
      <c r="C225" s="645"/>
      <c r="D225" s="645"/>
      <c r="E225" s="645"/>
      <c r="F225" s="646"/>
      <c r="G225" s="602" t="s">
        <v>6</v>
      </c>
      <c r="H225" s="603"/>
      <c r="I225" s="603"/>
      <c r="J225" s="603"/>
      <c r="K225" s="603"/>
      <c r="L225" s="603"/>
      <c r="M225" s="603"/>
      <c r="N225" s="603"/>
      <c r="O225" s="604"/>
    </row>
    <row r="226" spans="1:20" s="49" customFormat="1" ht="13.5" customHeight="1" thickBot="1">
      <c r="A226" s="445" t="s">
        <v>7</v>
      </c>
      <c r="B226" s="676" t="s">
        <v>38</v>
      </c>
      <c r="C226" s="678" t="s">
        <v>9</v>
      </c>
      <c r="D226" s="656" t="s">
        <v>10</v>
      </c>
      <c r="E226" s="657"/>
      <c r="F226" s="658"/>
      <c r="G226" s="598" t="s">
        <v>11</v>
      </c>
      <c r="H226" s="599"/>
      <c r="I226" s="600"/>
      <c r="J226" s="598" t="s">
        <v>12</v>
      </c>
      <c r="K226" s="599"/>
      <c r="L226" s="600"/>
      <c r="M226" s="598" t="s">
        <v>13</v>
      </c>
      <c r="N226" s="599"/>
      <c r="O226" s="600"/>
      <c r="P226" s="48"/>
      <c r="Q226" s="48"/>
      <c r="R226" s="48"/>
      <c r="S226" s="48"/>
      <c r="T226" s="48"/>
    </row>
    <row r="227" spans="1:15" ht="13.5" customHeight="1" thickBot="1">
      <c r="A227" s="445" t="s">
        <v>14</v>
      </c>
      <c r="B227" s="677"/>
      <c r="C227" s="679"/>
      <c r="D227" s="89" t="s">
        <v>15</v>
      </c>
      <c r="E227" s="90" t="s">
        <v>16</v>
      </c>
      <c r="F227" s="91" t="s">
        <v>17</v>
      </c>
      <c r="G227" s="18" t="s">
        <v>15</v>
      </c>
      <c r="H227" s="2" t="s">
        <v>16</v>
      </c>
      <c r="I227" s="29" t="s">
        <v>17</v>
      </c>
      <c r="J227" s="18" t="s">
        <v>15</v>
      </c>
      <c r="K227" s="1" t="s">
        <v>16</v>
      </c>
      <c r="L227" s="2" t="s">
        <v>17</v>
      </c>
      <c r="M227" s="3" t="s">
        <v>15</v>
      </c>
      <c r="N227" s="1" t="s">
        <v>16</v>
      </c>
      <c r="O227" s="2" t="s">
        <v>17</v>
      </c>
    </row>
    <row r="228" spans="1:15" ht="13.5" customHeight="1" thickBot="1">
      <c r="A228" s="92" t="s">
        <v>56</v>
      </c>
      <c r="B228" s="93" t="s">
        <v>149</v>
      </c>
      <c r="C228" s="85" t="s">
        <v>90</v>
      </c>
      <c r="D228" s="94">
        <v>49</v>
      </c>
      <c r="E228" s="87">
        <v>75</v>
      </c>
      <c r="F228" s="73">
        <f>SUM(D228:E228)</f>
        <v>124</v>
      </c>
      <c r="G228" s="403">
        <v>66</v>
      </c>
      <c r="H228" s="404">
        <v>118</v>
      </c>
      <c r="I228" s="64">
        <f>SUM(G228:H228)</f>
        <v>184</v>
      </c>
      <c r="J228" s="21">
        <v>153</v>
      </c>
      <c r="K228" s="405">
        <v>184</v>
      </c>
      <c r="L228" s="34">
        <f>SUM(J228:K228)</f>
        <v>337</v>
      </c>
      <c r="M228" s="33">
        <f>SUM(G228,J228)</f>
        <v>219</v>
      </c>
      <c r="N228" s="4">
        <f>SUM(H228,K228)</f>
        <v>302</v>
      </c>
      <c r="O228" s="34">
        <f>SUM(M228:N228)</f>
        <v>521</v>
      </c>
    </row>
    <row r="229" spans="1:15" ht="13.5" customHeight="1" thickBot="1">
      <c r="A229" s="629" t="s">
        <v>36</v>
      </c>
      <c r="B229" s="638"/>
      <c r="C229" s="639"/>
      <c r="D229" s="88">
        <f>SUM(D228)</f>
        <v>49</v>
      </c>
      <c r="E229" s="88">
        <f aca="true" t="shared" si="62" ref="E229:O229">SUM(E228)</f>
        <v>75</v>
      </c>
      <c r="F229" s="88">
        <f t="shared" si="62"/>
        <v>124</v>
      </c>
      <c r="G229" s="51">
        <f t="shared" si="62"/>
        <v>66</v>
      </c>
      <c r="H229" s="51">
        <f t="shared" si="62"/>
        <v>118</v>
      </c>
      <c r="I229" s="50">
        <f t="shared" si="62"/>
        <v>184</v>
      </c>
      <c r="J229" s="50">
        <f t="shared" si="62"/>
        <v>153</v>
      </c>
      <c r="K229" s="50">
        <f>SUM(K228)</f>
        <v>184</v>
      </c>
      <c r="L229" s="50">
        <f t="shared" si="62"/>
        <v>337</v>
      </c>
      <c r="M229" s="51">
        <f t="shared" si="62"/>
        <v>219</v>
      </c>
      <c r="N229" s="51">
        <f t="shared" si="62"/>
        <v>302</v>
      </c>
      <c r="O229" s="50">
        <f t="shared" si="62"/>
        <v>521</v>
      </c>
    </row>
    <row r="230" spans="1:15" ht="12.75" customHeight="1">
      <c r="A230" s="20" t="s">
        <v>250</v>
      </c>
      <c r="B230" s="20" t="s">
        <v>250</v>
      </c>
      <c r="C230" s="20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1:15" ht="13.5" customHeight="1" thickBot="1">
      <c r="A231" s="20" t="s">
        <v>250</v>
      </c>
      <c r="B231" s="20" t="s">
        <v>250</v>
      </c>
      <c r="C231" s="20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1:15" ht="13.5" customHeight="1" thickBot="1">
      <c r="A232" s="592" t="s">
        <v>105</v>
      </c>
      <c r="B232" s="593"/>
      <c r="C232" s="593"/>
      <c r="D232" s="593"/>
      <c r="E232" s="593"/>
      <c r="F232" s="594"/>
      <c r="G232" s="602" t="s">
        <v>6</v>
      </c>
      <c r="H232" s="603"/>
      <c r="I232" s="603"/>
      <c r="J232" s="603"/>
      <c r="K232" s="603"/>
      <c r="L232" s="603"/>
      <c r="M232" s="603"/>
      <c r="N232" s="603"/>
      <c r="O232" s="604"/>
    </row>
    <row r="233" spans="1:20" s="49" customFormat="1" ht="13.5" customHeight="1" thickBot="1">
      <c r="A233" s="17" t="s">
        <v>7</v>
      </c>
      <c r="B233" s="647" t="s">
        <v>38</v>
      </c>
      <c r="C233" s="649" t="s">
        <v>9</v>
      </c>
      <c r="D233" s="598" t="s">
        <v>10</v>
      </c>
      <c r="E233" s="599"/>
      <c r="F233" s="600"/>
      <c r="G233" s="598" t="s">
        <v>11</v>
      </c>
      <c r="H233" s="599"/>
      <c r="I233" s="600"/>
      <c r="J233" s="598" t="s">
        <v>12</v>
      </c>
      <c r="K233" s="599"/>
      <c r="L233" s="600"/>
      <c r="M233" s="598" t="s">
        <v>13</v>
      </c>
      <c r="N233" s="599"/>
      <c r="O233" s="600"/>
      <c r="P233" s="48"/>
      <c r="Q233" s="48"/>
      <c r="R233" s="48"/>
      <c r="S233" s="48"/>
      <c r="T233" s="48"/>
    </row>
    <row r="234" spans="1:15" ht="13.5" customHeight="1" thickBot="1">
      <c r="A234" s="17" t="s">
        <v>14</v>
      </c>
      <c r="B234" s="648"/>
      <c r="C234" s="650"/>
      <c r="D234" s="16" t="s">
        <v>15</v>
      </c>
      <c r="E234" s="16" t="s">
        <v>16</v>
      </c>
      <c r="F234" s="16" t="s">
        <v>17</v>
      </c>
      <c r="G234" s="16" t="s">
        <v>15</v>
      </c>
      <c r="H234" s="16" t="s">
        <v>16</v>
      </c>
      <c r="I234" s="16" t="s">
        <v>17</v>
      </c>
      <c r="J234" s="16" t="s">
        <v>15</v>
      </c>
      <c r="K234" s="16" t="s">
        <v>16</v>
      </c>
      <c r="L234" s="16" t="s">
        <v>17</v>
      </c>
      <c r="M234" s="16" t="s">
        <v>15</v>
      </c>
      <c r="N234" s="16" t="s">
        <v>16</v>
      </c>
      <c r="O234" s="16" t="s">
        <v>17</v>
      </c>
    </row>
    <row r="235" spans="1:15" ht="24.75" customHeight="1" thickBot="1">
      <c r="A235" s="35" t="s">
        <v>64</v>
      </c>
      <c r="B235" s="62" t="s">
        <v>122</v>
      </c>
      <c r="C235" s="31" t="s">
        <v>90</v>
      </c>
      <c r="D235" s="72">
        <v>26</v>
      </c>
      <c r="E235" s="72">
        <v>32</v>
      </c>
      <c r="F235" s="73">
        <f>SUM(D235:E235)</f>
        <v>58</v>
      </c>
      <c r="G235" s="24">
        <v>41</v>
      </c>
      <c r="H235" s="10">
        <v>53</v>
      </c>
      <c r="I235" s="12">
        <f>SUM(G235:H235)</f>
        <v>94</v>
      </c>
      <c r="J235" s="24">
        <v>80</v>
      </c>
      <c r="K235" s="10">
        <v>125</v>
      </c>
      <c r="L235" s="12">
        <f>SUM(J235:K235)</f>
        <v>205</v>
      </c>
      <c r="M235" s="30">
        <f>SUM(G235,J235)</f>
        <v>121</v>
      </c>
      <c r="N235" s="5">
        <f>SUM(H235,K235)</f>
        <v>178</v>
      </c>
      <c r="O235" s="6">
        <f>SUM(M235:N235)</f>
        <v>299</v>
      </c>
    </row>
    <row r="236" spans="1:15" ht="13.5" customHeight="1" thickBot="1">
      <c r="A236" s="595" t="s">
        <v>36</v>
      </c>
      <c r="B236" s="596"/>
      <c r="C236" s="597"/>
      <c r="D236" s="71">
        <f>SUM(D235)</f>
        <v>26</v>
      </c>
      <c r="E236" s="71">
        <f aca="true" t="shared" si="63" ref="E236:O236">SUM(E235)</f>
        <v>32</v>
      </c>
      <c r="F236" s="71">
        <f t="shared" si="63"/>
        <v>58</v>
      </c>
      <c r="G236" s="50">
        <f t="shared" si="63"/>
        <v>41</v>
      </c>
      <c r="H236" s="50">
        <f t="shared" si="63"/>
        <v>53</v>
      </c>
      <c r="I236" s="50">
        <f>SUM(I235)</f>
        <v>94</v>
      </c>
      <c r="J236" s="50">
        <f>SUM(J235)</f>
        <v>80</v>
      </c>
      <c r="K236" s="50">
        <f t="shared" si="63"/>
        <v>125</v>
      </c>
      <c r="L236" s="50">
        <f>SUM(L235)</f>
        <v>205</v>
      </c>
      <c r="M236" s="50">
        <f>SUM(M235)</f>
        <v>121</v>
      </c>
      <c r="N236" s="50">
        <f t="shared" si="63"/>
        <v>178</v>
      </c>
      <c r="O236" s="50">
        <f t="shared" si="63"/>
        <v>299</v>
      </c>
    </row>
    <row r="237" spans="1:15" ht="12.75" customHeight="1">
      <c r="A237" s="20" t="s">
        <v>250</v>
      </c>
      <c r="B237" s="20" t="s">
        <v>250</v>
      </c>
      <c r="C237" s="20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1:15" ht="13.5" customHeight="1" thickBot="1">
      <c r="A238" s="20" t="s">
        <v>250</v>
      </c>
      <c r="B238" s="20" t="s">
        <v>250</v>
      </c>
      <c r="C238" s="20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1:15" ht="13.5" customHeight="1" thickBot="1">
      <c r="A239" s="592" t="s">
        <v>105</v>
      </c>
      <c r="B239" s="593"/>
      <c r="C239" s="593"/>
      <c r="D239" s="593"/>
      <c r="E239" s="593"/>
      <c r="F239" s="594"/>
      <c r="G239" s="602" t="s">
        <v>6</v>
      </c>
      <c r="H239" s="603"/>
      <c r="I239" s="603"/>
      <c r="J239" s="603"/>
      <c r="K239" s="603"/>
      <c r="L239" s="603"/>
      <c r="M239" s="603"/>
      <c r="N239" s="603"/>
      <c r="O239" s="604"/>
    </row>
    <row r="240" spans="1:20" s="49" customFormat="1" ht="13.5" customHeight="1" thickBot="1">
      <c r="A240" s="17" t="s">
        <v>7</v>
      </c>
      <c r="B240" s="647" t="s">
        <v>38</v>
      </c>
      <c r="C240" s="649" t="s">
        <v>9</v>
      </c>
      <c r="D240" s="598" t="s">
        <v>10</v>
      </c>
      <c r="E240" s="599"/>
      <c r="F240" s="600"/>
      <c r="G240" s="598" t="s">
        <v>11</v>
      </c>
      <c r="H240" s="599"/>
      <c r="I240" s="600"/>
      <c r="J240" s="598" t="s">
        <v>12</v>
      </c>
      <c r="K240" s="599"/>
      <c r="L240" s="600"/>
      <c r="M240" s="598" t="s">
        <v>13</v>
      </c>
      <c r="N240" s="599"/>
      <c r="O240" s="600"/>
      <c r="P240" s="48"/>
      <c r="Q240" s="48"/>
      <c r="R240" s="48"/>
      <c r="S240" s="48"/>
      <c r="T240" s="48"/>
    </row>
    <row r="241" spans="1:15" ht="13.5" customHeight="1" thickBot="1">
      <c r="A241" s="17" t="s">
        <v>14</v>
      </c>
      <c r="B241" s="648"/>
      <c r="C241" s="650"/>
      <c r="D241" s="16" t="s">
        <v>15</v>
      </c>
      <c r="E241" s="16" t="s">
        <v>16</v>
      </c>
      <c r="F241" s="16" t="s">
        <v>17</v>
      </c>
      <c r="G241" s="16" t="s">
        <v>15</v>
      </c>
      <c r="H241" s="16" t="s">
        <v>16</v>
      </c>
      <c r="I241" s="16" t="s">
        <v>17</v>
      </c>
      <c r="J241" s="16" t="s">
        <v>15</v>
      </c>
      <c r="K241" s="16" t="s">
        <v>16</v>
      </c>
      <c r="L241" s="16" t="s">
        <v>17</v>
      </c>
      <c r="M241" s="29" t="s">
        <v>15</v>
      </c>
      <c r="N241" s="16" t="s">
        <v>16</v>
      </c>
      <c r="O241" s="16" t="s">
        <v>17</v>
      </c>
    </row>
    <row r="242" spans="1:15" ht="13.5" customHeight="1" thickBot="1">
      <c r="A242" s="35" t="s">
        <v>118</v>
      </c>
      <c r="B242" s="46" t="s">
        <v>119</v>
      </c>
      <c r="C242" s="32" t="s">
        <v>90</v>
      </c>
      <c r="D242" s="68">
        <v>46</v>
      </c>
      <c r="E242" s="69">
        <v>60</v>
      </c>
      <c r="F242" s="70">
        <f>SUM(D242:E242)</f>
        <v>106</v>
      </c>
      <c r="G242" s="13">
        <v>70</v>
      </c>
      <c r="H242" s="8">
        <v>77</v>
      </c>
      <c r="I242" s="14">
        <f>SUM(G242,H242)</f>
        <v>147</v>
      </c>
      <c r="J242" s="13">
        <v>171</v>
      </c>
      <c r="K242" s="8">
        <v>204</v>
      </c>
      <c r="L242" s="14">
        <f>SUM(J242:K242)</f>
        <v>375</v>
      </c>
      <c r="M242" s="23">
        <f>G242+J242</f>
        <v>241</v>
      </c>
      <c r="N242" s="7">
        <f>H242+K242</f>
        <v>281</v>
      </c>
      <c r="O242" s="14">
        <f>SUM(M242:N242)</f>
        <v>522</v>
      </c>
    </row>
    <row r="243" spans="1:15" ht="13.5" customHeight="1" thickBot="1">
      <c r="A243" s="675" t="s">
        <v>36</v>
      </c>
      <c r="B243" s="675"/>
      <c r="C243" s="675"/>
      <c r="D243" s="71">
        <f>SUM(D242)</f>
        <v>46</v>
      </c>
      <c r="E243" s="71">
        <f aca="true" t="shared" si="64" ref="E243:O243">SUM(E242)</f>
        <v>60</v>
      </c>
      <c r="F243" s="71">
        <f t="shared" si="64"/>
        <v>106</v>
      </c>
      <c r="G243" s="50">
        <f t="shared" si="64"/>
        <v>70</v>
      </c>
      <c r="H243" s="50">
        <f t="shared" si="64"/>
        <v>77</v>
      </c>
      <c r="I243" s="50">
        <f t="shared" si="64"/>
        <v>147</v>
      </c>
      <c r="J243" s="50">
        <f t="shared" si="64"/>
        <v>171</v>
      </c>
      <c r="K243" s="50">
        <f t="shared" si="64"/>
        <v>204</v>
      </c>
      <c r="L243" s="50">
        <f t="shared" si="64"/>
        <v>375</v>
      </c>
      <c r="M243" s="50">
        <f t="shared" si="64"/>
        <v>241</v>
      </c>
      <c r="N243" s="50">
        <f t="shared" si="64"/>
        <v>281</v>
      </c>
      <c r="O243" s="50">
        <f t="shared" si="64"/>
        <v>522</v>
      </c>
    </row>
    <row r="244" spans="1:15" ht="13.5" thickBot="1">
      <c r="A244" s="37"/>
      <c r="B244" s="37"/>
      <c r="C244" s="3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ht="15.75" thickBot="1">
      <c r="A245" s="674" t="s">
        <v>124</v>
      </c>
      <c r="B245" s="674"/>
      <c r="C245" s="674"/>
      <c r="D245" s="50">
        <f>SUM(D243,D199,D206,D214,D222,D229,D236)</f>
        <v>269</v>
      </c>
      <c r="E245" s="50">
        <f aca="true" t="shared" si="65" ref="E245:O245">SUM(E243,E199,E206,E214,E222,E229,E236)</f>
        <v>298</v>
      </c>
      <c r="F245" s="50">
        <f t="shared" si="65"/>
        <v>567</v>
      </c>
      <c r="G245" s="50">
        <f t="shared" si="65"/>
        <v>372</v>
      </c>
      <c r="H245" s="50">
        <f t="shared" si="65"/>
        <v>474</v>
      </c>
      <c r="I245" s="50">
        <f t="shared" si="65"/>
        <v>846</v>
      </c>
      <c r="J245" s="50">
        <f t="shared" si="65"/>
        <v>665</v>
      </c>
      <c r="K245" s="50">
        <f t="shared" si="65"/>
        <v>817</v>
      </c>
      <c r="L245" s="50">
        <f t="shared" si="65"/>
        <v>1482</v>
      </c>
      <c r="M245" s="50">
        <f t="shared" si="65"/>
        <v>1037</v>
      </c>
      <c r="N245" s="50">
        <f t="shared" si="65"/>
        <v>1291</v>
      </c>
      <c r="O245" s="50">
        <f t="shared" si="65"/>
        <v>2328</v>
      </c>
    </row>
    <row r="246" spans="1:15" ht="12.75">
      <c r="A246" s="9"/>
      <c r="B246" s="9"/>
      <c r="C246" s="9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1:15" ht="12.75">
      <c r="A247" s="20"/>
      <c r="B247" s="20"/>
      <c r="C247" s="20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1:15" ht="13.5" thickBot="1">
      <c r="A248" s="9"/>
      <c r="B248" s="9"/>
      <c r="C248" s="9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ht="13.5" thickBot="1">
      <c r="A249" s="662" t="s">
        <v>123</v>
      </c>
      <c r="B249" s="663"/>
      <c r="C249" s="663"/>
      <c r="D249" s="50">
        <f aca="true" t="shared" si="66" ref="D249:O249">SUM(D191)</f>
        <v>1586</v>
      </c>
      <c r="E249" s="50">
        <f t="shared" si="66"/>
        <v>1611</v>
      </c>
      <c r="F249" s="50">
        <f t="shared" si="66"/>
        <v>3197</v>
      </c>
      <c r="G249" s="50">
        <f t="shared" si="66"/>
        <v>1254</v>
      </c>
      <c r="H249" s="50">
        <f t="shared" si="66"/>
        <v>1199</v>
      </c>
      <c r="I249" s="50">
        <f t="shared" si="66"/>
        <v>2453</v>
      </c>
      <c r="J249" s="50">
        <f t="shared" si="66"/>
        <v>10879</v>
      </c>
      <c r="K249" s="50">
        <f t="shared" si="66"/>
        <v>10706</v>
      </c>
      <c r="L249" s="50">
        <f t="shared" si="66"/>
        <v>21585</v>
      </c>
      <c r="M249" s="50">
        <f t="shared" si="66"/>
        <v>12133</v>
      </c>
      <c r="N249" s="50">
        <f t="shared" si="66"/>
        <v>11905</v>
      </c>
      <c r="O249" s="50">
        <f t="shared" si="66"/>
        <v>24038</v>
      </c>
    </row>
    <row r="250" spans="1:15" ht="13.5" thickBot="1">
      <c r="A250" s="9"/>
      <c r="B250" s="9"/>
      <c r="C250" s="9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1:15" ht="13.5" thickBot="1">
      <c r="A251" s="662" t="s">
        <v>124</v>
      </c>
      <c r="B251" s="663"/>
      <c r="C251" s="663"/>
      <c r="D251" s="50">
        <f aca="true" t="shared" si="67" ref="D251:N251">SUM(D245)</f>
        <v>269</v>
      </c>
      <c r="E251" s="50">
        <f t="shared" si="67"/>
        <v>298</v>
      </c>
      <c r="F251" s="50">
        <f>SUM(F245)</f>
        <v>567</v>
      </c>
      <c r="G251" s="50">
        <f t="shared" si="67"/>
        <v>372</v>
      </c>
      <c r="H251" s="50">
        <f t="shared" si="67"/>
        <v>474</v>
      </c>
      <c r="I251" s="50">
        <f>SUM(I245)</f>
        <v>846</v>
      </c>
      <c r="J251" s="50">
        <f t="shared" si="67"/>
        <v>665</v>
      </c>
      <c r="K251" s="50">
        <f t="shared" si="67"/>
        <v>817</v>
      </c>
      <c r="L251" s="50">
        <f>SUM(L245)</f>
        <v>1482</v>
      </c>
      <c r="M251" s="50">
        <f t="shared" si="67"/>
        <v>1037</v>
      </c>
      <c r="N251" s="50">
        <f t="shared" si="67"/>
        <v>1291</v>
      </c>
      <c r="O251" s="50">
        <f>SUM(O245)</f>
        <v>2328</v>
      </c>
    </row>
    <row r="252" spans="1:15" ht="13.5" thickBot="1">
      <c r="A252" s="9"/>
      <c r="B252" s="9"/>
      <c r="C252" s="9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1:15" ht="15.75" thickBot="1">
      <c r="A253" s="672" t="s">
        <v>248</v>
      </c>
      <c r="B253" s="673"/>
      <c r="C253" s="673"/>
      <c r="D253" s="50">
        <f aca="true" t="shared" si="68" ref="D253:N253">SUM(D249+D251)</f>
        <v>1855</v>
      </c>
      <c r="E253" s="50">
        <f t="shared" si="68"/>
        <v>1909</v>
      </c>
      <c r="F253" s="50">
        <f>SUM(F249+F251)</f>
        <v>3764</v>
      </c>
      <c r="G253" s="50">
        <f t="shared" si="68"/>
        <v>1626</v>
      </c>
      <c r="H253" s="50">
        <f t="shared" si="68"/>
        <v>1673</v>
      </c>
      <c r="I253" s="50">
        <f>SUM(I249+I251)</f>
        <v>3299</v>
      </c>
      <c r="J253" s="50">
        <f t="shared" si="68"/>
        <v>11544</v>
      </c>
      <c r="K253" s="50">
        <f t="shared" si="68"/>
        <v>11523</v>
      </c>
      <c r="L253" s="50">
        <f>SUM(L249+L251)</f>
        <v>23067</v>
      </c>
      <c r="M253" s="50">
        <f t="shared" si="68"/>
        <v>13170</v>
      </c>
      <c r="N253" s="50">
        <f t="shared" si="68"/>
        <v>13196</v>
      </c>
      <c r="O253" s="50">
        <f>SUM(O249+O251)</f>
        <v>26366</v>
      </c>
    </row>
    <row r="254" spans="1:15" ht="15">
      <c r="A254" s="52"/>
      <c r="B254" s="52"/>
      <c r="C254" s="52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1:15" ht="15.75" customHeight="1">
      <c r="A255" s="39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</row>
    <row r="256" spans="1:2" ht="15">
      <c r="A256" s="39"/>
      <c r="B256" s="26"/>
    </row>
    <row r="257" spans="1:2" ht="15">
      <c r="A257" s="39"/>
      <c r="B257" s="26" t="s">
        <v>146</v>
      </c>
    </row>
    <row r="258" spans="1:15" ht="18.75">
      <c r="A258" s="57"/>
      <c r="B258" s="57" t="s">
        <v>229</v>
      </c>
      <c r="C258" s="57"/>
      <c r="D258" s="57"/>
      <c r="E258" s="57"/>
      <c r="F258" s="57"/>
      <c r="H258" s="57" t="s">
        <v>247</v>
      </c>
      <c r="I258" s="57"/>
      <c r="J258" s="57"/>
      <c r="K258" s="57"/>
      <c r="L258" s="57"/>
      <c r="M258" s="57"/>
      <c r="N258" s="57"/>
      <c r="O258" s="57"/>
    </row>
    <row r="259" spans="1:15" ht="18.75">
      <c r="A259" s="57"/>
      <c r="B259" s="57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</row>
    <row r="260" spans="1:15" ht="18.75">
      <c r="A260" s="57"/>
      <c r="B260" s="57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</row>
    <row r="261" spans="1:15" ht="18.75">
      <c r="A261" s="57"/>
      <c r="B261" s="57" t="s">
        <v>217</v>
      </c>
      <c r="C261" s="57"/>
      <c r="E261" s="685" t="s">
        <v>252</v>
      </c>
      <c r="F261" s="685"/>
      <c r="G261" s="685"/>
      <c r="H261" s="685"/>
      <c r="I261" s="685"/>
      <c r="J261" s="685"/>
      <c r="K261" s="685"/>
      <c r="L261" s="57"/>
      <c r="M261" s="57"/>
      <c r="N261" s="57"/>
      <c r="O261" s="57"/>
    </row>
    <row r="262" spans="1:15" ht="18.75">
      <c r="A262" s="57"/>
      <c r="B262" s="61" t="s">
        <v>215</v>
      </c>
      <c r="C262" s="61"/>
      <c r="E262" s="684" t="s">
        <v>216</v>
      </c>
      <c r="F262" s="684"/>
      <c r="G262" s="684"/>
      <c r="H262" s="684"/>
      <c r="I262" s="684"/>
      <c r="J262" s="684"/>
      <c r="K262" s="684"/>
      <c r="L262" s="57"/>
      <c r="M262" s="57"/>
      <c r="N262" s="57"/>
      <c r="O262" s="57"/>
    </row>
    <row r="263" spans="1:15" ht="15">
      <c r="A263" s="52"/>
      <c r="B263" s="52"/>
      <c r="C263" s="52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1:20" ht="15">
      <c r="A264" s="52"/>
      <c r="B264" s="52"/>
      <c r="C264" s="52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27"/>
      <c r="Q264" s="27"/>
      <c r="R264" s="27"/>
      <c r="S264" s="27"/>
      <c r="T264" s="27"/>
    </row>
    <row r="265" spans="1:15" ht="15">
      <c r="A265" s="52"/>
      <c r="B265" s="52"/>
      <c r="C265" s="52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1:15" ht="15">
      <c r="A266" s="52"/>
      <c r="B266" s="52"/>
      <c r="C266" s="52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1:15" ht="15">
      <c r="A267" s="52"/>
      <c r="B267" s="52"/>
      <c r="C267" s="52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1:15" ht="15">
      <c r="A268" s="52"/>
      <c r="B268" s="52"/>
      <c r="C268" s="52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1:15" ht="15">
      <c r="A269" s="52"/>
      <c r="B269" s="52"/>
      <c r="C269" s="52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</row>
    <row r="270" spans="1:15" ht="15">
      <c r="A270" s="52"/>
      <c r="B270" s="52"/>
      <c r="C270" s="52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1:15" ht="15">
      <c r="A271" s="52"/>
      <c r="B271" s="52"/>
      <c r="C271" s="52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</row>
    <row r="272" spans="1:15" ht="15">
      <c r="A272" s="52"/>
      <c r="B272" s="52"/>
      <c r="C272" s="52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</row>
    <row r="273" spans="1:15" ht="15">
      <c r="A273" s="52"/>
      <c r="B273" s="52"/>
      <c r="C273" s="52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</row>
    <row r="274" spans="1:15" ht="15">
      <c r="A274" s="52"/>
      <c r="B274" s="52"/>
      <c r="C274" s="52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</row>
    <row r="275" spans="1:15" ht="15">
      <c r="A275" s="52"/>
      <c r="B275" s="52"/>
      <c r="C275" s="52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1:15" ht="15">
      <c r="A276" s="52"/>
      <c r="B276" s="52"/>
      <c r="C276" s="52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</row>
    <row r="277" spans="1:15" ht="15">
      <c r="A277" s="52"/>
      <c r="B277" s="52"/>
      <c r="C277" s="52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</row>
    <row r="278" spans="1:15" ht="15">
      <c r="A278" s="52"/>
      <c r="B278" s="52"/>
      <c r="C278" s="52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</row>
    <row r="279" spans="1:15" ht="15">
      <c r="A279" s="52"/>
      <c r="B279" s="52"/>
      <c r="C279" s="52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</row>
    <row r="280" spans="1:15" ht="15">
      <c r="A280" s="52"/>
      <c r="B280" s="52"/>
      <c r="C280" s="52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</row>
    <row r="281" spans="1:15" ht="15">
      <c r="A281" s="52"/>
      <c r="B281" s="52"/>
      <c r="C281" s="52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</row>
    <row r="282" spans="1:15" ht="15">
      <c r="A282" s="52"/>
      <c r="B282" s="52"/>
      <c r="C282" s="52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</row>
    <row r="283" spans="1:15" ht="15">
      <c r="A283" s="52"/>
      <c r="B283" s="52"/>
      <c r="C283" s="52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</row>
    <row r="284" spans="1:15" ht="15">
      <c r="A284" s="52"/>
      <c r="B284" s="52"/>
      <c r="C284" s="52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</row>
    <row r="285" spans="1:15" ht="15">
      <c r="A285" s="52"/>
      <c r="B285" s="52"/>
      <c r="C285" s="52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</row>
    <row r="286" spans="1:15" ht="15">
      <c r="A286" s="52"/>
      <c r="B286" s="52"/>
      <c r="C286" s="52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</row>
    <row r="287" spans="1:15" ht="15">
      <c r="A287" s="52"/>
      <c r="B287" s="52"/>
      <c r="C287" s="52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</row>
    <row r="288" spans="1:15" ht="15">
      <c r="A288" s="52"/>
      <c r="B288" s="52"/>
      <c r="C288" s="52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</row>
    <row r="289" ht="15">
      <c r="O289" s="48"/>
    </row>
    <row r="290" ht="15">
      <c r="O290" s="48"/>
    </row>
    <row r="291" ht="15">
      <c r="O291" s="48"/>
    </row>
    <row r="292" ht="15">
      <c r="O292" s="48"/>
    </row>
    <row r="293" ht="15">
      <c r="O293" s="48"/>
    </row>
    <row r="294" ht="15">
      <c r="O294" s="48"/>
    </row>
    <row r="295" ht="15">
      <c r="O295" s="48"/>
    </row>
    <row r="296" ht="15">
      <c r="O296" s="48"/>
    </row>
    <row r="297" ht="15">
      <c r="O297" s="48"/>
    </row>
    <row r="298" ht="15">
      <c r="O298" s="48"/>
    </row>
    <row r="299" ht="15">
      <c r="O299" s="48"/>
    </row>
    <row r="300" ht="15">
      <c r="O300" s="48"/>
    </row>
    <row r="301" ht="15">
      <c r="O301" s="48"/>
    </row>
    <row r="302" ht="15">
      <c r="O302" s="48"/>
    </row>
    <row r="303" ht="15">
      <c r="O303" s="48"/>
    </row>
    <row r="304" ht="15">
      <c r="O304" s="48"/>
    </row>
    <row r="305" ht="15">
      <c r="O305" s="48"/>
    </row>
    <row r="306" ht="15">
      <c r="O306" s="48"/>
    </row>
    <row r="307" ht="15">
      <c r="O307" s="48"/>
    </row>
    <row r="308" ht="15">
      <c r="O308" s="48"/>
    </row>
    <row r="309" ht="15">
      <c r="O309" s="48"/>
    </row>
    <row r="310" ht="15">
      <c r="O310" s="48"/>
    </row>
    <row r="311" ht="15">
      <c r="O311" s="48"/>
    </row>
    <row r="312" ht="15">
      <c r="O312" s="48"/>
    </row>
    <row r="313" ht="15">
      <c r="O313" s="48"/>
    </row>
  </sheetData>
  <sheetProtection/>
  <mergeCells count="198">
    <mergeCell ref="A1:O1"/>
    <mergeCell ref="A4:O4"/>
    <mergeCell ref="C6:E6"/>
    <mergeCell ref="H6:O6"/>
    <mergeCell ref="D7:E7"/>
    <mergeCell ref="H7:I7"/>
    <mergeCell ref="J7:K7"/>
    <mergeCell ref="L7:M7"/>
    <mergeCell ref="N7:O7"/>
    <mergeCell ref="D8:E8"/>
    <mergeCell ref="H8:I8"/>
    <mergeCell ref="J8:K8"/>
    <mergeCell ref="L8:M8"/>
    <mergeCell ref="N8:O8"/>
    <mergeCell ref="A10:O10"/>
    <mergeCell ref="A44:C44"/>
    <mergeCell ref="A31:C31"/>
    <mergeCell ref="A33:C33"/>
    <mergeCell ref="A36:F36"/>
    <mergeCell ref="A11:F11"/>
    <mergeCell ref="G11:O11"/>
    <mergeCell ref="D12:F12"/>
    <mergeCell ref="G12:I12"/>
    <mergeCell ref="J12:L12"/>
    <mergeCell ref="M12:O12"/>
    <mergeCell ref="D49:F49"/>
    <mergeCell ref="G49:I49"/>
    <mergeCell ref="J49:L49"/>
    <mergeCell ref="G36:O36"/>
    <mergeCell ref="D37:F37"/>
    <mergeCell ref="G37:I37"/>
    <mergeCell ref="J37:L37"/>
    <mergeCell ref="M37:O37"/>
    <mergeCell ref="J65:L65"/>
    <mergeCell ref="M65:O65"/>
    <mergeCell ref="M49:O49"/>
    <mergeCell ref="A61:C61"/>
    <mergeCell ref="A62:C62"/>
    <mergeCell ref="A45:C45"/>
    <mergeCell ref="A48:F48"/>
    <mergeCell ref="G48:O48"/>
    <mergeCell ref="B49:B50"/>
    <mergeCell ref="C49:C50"/>
    <mergeCell ref="A88:C88"/>
    <mergeCell ref="A89:C89"/>
    <mergeCell ref="A91:F91"/>
    <mergeCell ref="G91:O91"/>
    <mergeCell ref="A64:F64"/>
    <mergeCell ref="G64:O64"/>
    <mergeCell ref="B65:B66"/>
    <mergeCell ref="C65:C66"/>
    <mergeCell ref="D65:F65"/>
    <mergeCell ref="G65:I65"/>
    <mergeCell ref="B92:B93"/>
    <mergeCell ref="C92:C93"/>
    <mergeCell ref="D92:F92"/>
    <mergeCell ref="G92:I92"/>
    <mergeCell ref="J92:L92"/>
    <mergeCell ref="M92:O92"/>
    <mergeCell ref="G103:I103"/>
    <mergeCell ref="J103:L103"/>
    <mergeCell ref="M103:O103"/>
    <mergeCell ref="A98:C98"/>
    <mergeCell ref="A99:C99"/>
    <mergeCell ref="A102:F102"/>
    <mergeCell ref="G102:O102"/>
    <mergeCell ref="A111:C111"/>
    <mergeCell ref="A112:C112"/>
    <mergeCell ref="A119:F119"/>
    <mergeCell ref="B103:B104"/>
    <mergeCell ref="C103:C104"/>
    <mergeCell ref="D103:F103"/>
    <mergeCell ref="G119:O119"/>
    <mergeCell ref="B120:B121"/>
    <mergeCell ref="C120:C121"/>
    <mergeCell ref="D120:F120"/>
    <mergeCell ref="G120:I120"/>
    <mergeCell ref="J120:L120"/>
    <mergeCell ref="M120:O120"/>
    <mergeCell ref="J138:L138"/>
    <mergeCell ref="A125:C125"/>
    <mergeCell ref="A128:F128"/>
    <mergeCell ref="G128:O128"/>
    <mergeCell ref="B129:B130"/>
    <mergeCell ref="C129:C130"/>
    <mergeCell ref="D129:F129"/>
    <mergeCell ref="G129:I129"/>
    <mergeCell ref="J129:L129"/>
    <mergeCell ref="M129:O129"/>
    <mergeCell ref="J154:L154"/>
    <mergeCell ref="M154:O154"/>
    <mergeCell ref="A133:C133"/>
    <mergeCell ref="A134:C134"/>
    <mergeCell ref="A137:F137"/>
    <mergeCell ref="G137:O137"/>
    <mergeCell ref="B138:B139"/>
    <mergeCell ref="C138:C139"/>
    <mergeCell ref="D138:F138"/>
    <mergeCell ref="G138:I138"/>
    <mergeCell ref="J169:L169"/>
    <mergeCell ref="M169:O169"/>
    <mergeCell ref="M138:O138"/>
    <mergeCell ref="A150:C150"/>
    <mergeCell ref="A153:F153"/>
    <mergeCell ref="G153:O153"/>
    <mergeCell ref="B154:B155"/>
    <mergeCell ref="C154:C155"/>
    <mergeCell ref="D154:F154"/>
    <mergeCell ref="G154:I154"/>
    <mergeCell ref="M185:O185"/>
    <mergeCell ref="A180:C180"/>
    <mergeCell ref="A181:C181"/>
    <mergeCell ref="A159:C159"/>
    <mergeCell ref="A168:F168"/>
    <mergeCell ref="G168:O168"/>
    <mergeCell ref="B169:B170"/>
    <mergeCell ref="C169:C170"/>
    <mergeCell ref="D169:F169"/>
    <mergeCell ref="G169:I169"/>
    <mergeCell ref="A188:C188"/>
    <mergeCell ref="A191:C191"/>
    <mergeCell ref="A194:O194"/>
    <mergeCell ref="A184:F184"/>
    <mergeCell ref="G184:O184"/>
    <mergeCell ref="B185:B186"/>
    <mergeCell ref="C185:C186"/>
    <mergeCell ref="D185:F185"/>
    <mergeCell ref="G185:I185"/>
    <mergeCell ref="J185:L185"/>
    <mergeCell ref="A195:F195"/>
    <mergeCell ref="G195:O195"/>
    <mergeCell ref="B196:B197"/>
    <mergeCell ref="C196:C197"/>
    <mergeCell ref="D196:F196"/>
    <mergeCell ref="G196:I196"/>
    <mergeCell ref="J196:L196"/>
    <mergeCell ref="M196:O196"/>
    <mergeCell ref="A199:C199"/>
    <mergeCell ref="A202:F202"/>
    <mergeCell ref="G202:O202"/>
    <mergeCell ref="B203:B204"/>
    <mergeCell ref="C203:C204"/>
    <mergeCell ref="D203:F203"/>
    <mergeCell ref="G203:I203"/>
    <mergeCell ref="J203:L203"/>
    <mergeCell ref="M203:O203"/>
    <mergeCell ref="A206:C206"/>
    <mergeCell ref="A209:F209"/>
    <mergeCell ref="G209:O209"/>
    <mergeCell ref="B210:B211"/>
    <mergeCell ref="C210:C211"/>
    <mergeCell ref="D210:F210"/>
    <mergeCell ref="G210:I210"/>
    <mergeCell ref="J210:L210"/>
    <mergeCell ref="M210:O210"/>
    <mergeCell ref="A222:C222"/>
    <mergeCell ref="A214:C214"/>
    <mergeCell ref="A216:F216"/>
    <mergeCell ref="G216:O216"/>
    <mergeCell ref="B217:B218"/>
    <mergeCell ref="C217:C218"/>
    <mergeCell ref="D217:F217"/>
    <mergeCell ref="G217:I217"/>
    <mergeCell ref="J217:L217"/>
    <mergeCell ref="M217:O217"/>
    <mergeCell ref="A225:F225"/>
    <mergeCell ref="G225:O225"/>
    <mergeCell ref="B226:B227"/>
    <mergeCell ref="C226:C227"/>
    <mergeCell ref="D226:F226"/>
    <mergeCell ref="G226:I226"/>
    <mergeCell ref="J226:L226"/>
    <mergeCell ref="M226:O226"/>
    <mergeCell ref="A229:C229"/>
    <mergeCell ref="A232:F232"/>
    <mergeCell ref="G232:O232"/>
    <mergeCell ref="B233:B234"/>
    <mergeCell ref="C233:C234"/>
    <mergeCell ref="D233:F233"/>
    <mergeCell ref="G233:I233"/>
    <mergeCell ref="J233:L233"/>
    <mergeCell ref="M233:O233"/>
    <mergeCell ref="A236:C236"/>
    <mergeCell ref="A239:F239"/>
    <mergeCell ref="G239:O239"/>
    <mergeCell ref="B240:B241"/>
    <mergeCell ref="C240:C241"/>
    <mergeCell ref="D240:F240"/>
    <mergeCell ref="G240:I240"/>
    <mergeCell ref="J240:L240"/>
    <mergeCell ref="M240:O240"/>
    <mergeCell ref="E262:K262"/>
    <mergeCell ref="A243:C243"/>
    <mergeCell ref="A245:C245"/>
    <mergeCell ref="A249:C249"/>
    <mergeCell ref="A251:C251"/>
    <mergeCell ref="A253:C253"/>
    <mergeCell ref="E261:K26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9"/>
  <sheetViews>
    <sheetView zoomScalePageLayoutView="0" workbookViewId="0" topLeftCell="A148">
      <selection activeCell="D243" sqref="D243"/>
    </sheetView>
  </sheetViews>
  <sheetFormatPr defaultColWidth="11.421875" defaultRowHeight="12.75"/>
  <cols>
    <col min="1" max="1" width="39.421875" style="47" customWidth="1"/>
    <col min="2" max="2" width="41.7109375" style="27" customWidth="1"/>
    <col min="3" max="3" width="12.421875" style="27" customWidth="1"/>
    <col min="4" max="6" width="7.00390625" style="27" customWidth="1"/>
    <col min="7" max="15" width="6.28125" style="27" customWidth="1"/>
    <col min="16" max="20" width="11.421875" style="26" customWidth="1"/>
    <col min="21" max="16384" width="11.421875" style="27" customWidth="1"/>
  </cols>
  <sheetData>
    <row r="1" spans="1:15" ht="18.75" customHeight="1">
      <c r="A1" s="614" t="s">
        <v>133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spans="1:15" ht="15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616" t="s">
        <v>182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</row>
    <row r="5" spans="1:15" ht="8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4.25" customHeight="1">
      <c r="A6" s="66" t="s">
        <v>253</v>
      </c>
      <c r="B6" s="44"/>
      <c r="C6" s="617" t="s">
        <v>136</v>
      </c>
      <c r="D6" s="618"/>
      <c r="E6" s="619"/>
      <c r="F6" s="396"/>
      <c r="G6" s="397"/>
      <c r="H6" s="621" t="s">
        <v>0</v>
      </c>
      <c r="I6" s="622"/>
      <c r="J6" s="622"/>
      <c r="K6" s="622"/>
      <c r="L6" s="622"/>
      <c r="M6" s="622"/>
      <c r="N6" s="622"/>
      <c r="O6" s="623"/>
    </row>
    <row r="7" spans="1:15" ht="12.75" customHeight="1">
      <c r="A7" s="11"/>
      <c r="B7" s="45"/>
      <c r="C7" s="407"/>
      <c r="D7" s="620" t="s">
        <v>2</v>
      </c>
      <c r="E7" s="620"/>
      <c r="F7" s="398"/>
      <c r="G7" s="397"/>
      <c r="H7" s="680" t="s">
        <v>1</v>
      </c>
      <c r="I7" s="681"/>
      <c r="J7" s="686" t="s">
        <v>2</v>
      </c>
      <c r="K7" s="687"/>
      <c r="L7" s="690" t="s">
        <v>3</v>
      </c>
      <c r="M7" s="691"/>
      <c r="N7" s="686" t="s">
        <v>4</v>
      </c>
      <c r="O7" s="687"/>
    </row>
    <row r="8" spans="1:15" ht="14.25" customHeight="1">
      <c r="A8" s="43"/>
      <c r="B8" s="44"/>
      <c r="C8" s="408"/>
      <c r="D8" s="612"/>
      <c r="E8" s="613"/>
      <c r="F8" s="399"/>
      <c r="G8" s="397"/>
      <c r="H8" s="682">
        <v>44666</v>
      </c>
      <c r="I8" s="683"/>
      <c r="J8" s="688"/>
      <c r="K8" s="689"/>
      <c r="L8" s="692"/>
      <c r="M8" s="693"/>
      <c r="N8" s="688"/>
      <c r="O8" s="689"/>
    </row>
    <row r="9" spans="1:15" ht="14.25" customHeight="1">
      <c r="A9" s="43"/>
      <c r="B9" s="44"/>
      <c r="C9" s="53"/>
      <c r="D9" s="53"/>
      <c r="E9" s="53"/>
      <c r="F9" s="63"/>
      <c r="G9" s="54"/>
      <c r="H9" s="55"/>
      <c r="I9" s="54"/>
      <c r="J9" s="55"/>
      <c r="K9" s="56"/>
      <c r="L9" s="65"/>
      <c r="M9" s="54"/>
      <c r="N9" s="55"/>
      <c r="O9" s="44"/>
    </row>
    <row r="10" spans="1:15" ht="14.25" customHeight="1" thickBot="1">
      <c r="A10" s="609" t="s">
        <v>141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</row>
    <row r="11" spans="1:15" ht="13.5" thickBot="1">
      <c r="A11" s="592" t="s">
        <v>5</v>
      </c>
      <c r="B11" s="593"/>
      <c r="C11" s="593"/>
      <c r="D11" s="593"/>
      <c r="E11" s="593"/>
      <c r="F11" s="594"/>
      <c r="G11" s="602" t="s">
        <v>6</v>
      </c>
      <c r="H11" s="603"/>
      <c r="I11" s="603"/>
      <c r="J11" s="603"/>
      <c r="K11" s="603"/>
      <c r="L11" s="603"/>
      <c r="M11" s="603"/>
      <c r="N11" s="603"/>
      <c r="O11" s="604"/>
    </row>
    <row r="12" spans="1:15" ht="13.5" thickBot="1">
      <c r="A12" s="17" t="s">
        <v>7</v>
      </c>
      <c r="B12" s="22" t="s">
        <v>38</v>
      </c>
      <c r="C12" s="17" t="s">
        <v>9</v>
      </c>
      <c r="D12" s="598" t="s">
        <v>10</v>
      </c>
      <c r="E12" s="599"/>
      <c r="F12" s="600"/>
      <c r="G12" s="598" t="s">
        <v>11</v>
      </c>
      <c r="H12" s="599"/>
      <c r="I12" s="600"/>
      <c r="J12" s="598" t="s">
        <v>12</v>
      </c>
      <c r="K12" s="599"/>
      <c r="L12" s="600"/>
      <c r="M12" s="598" t="s">
        <v>13</v>
      </c>
      <c r="N12" s="599"/>
      <c r="O12" s="600"/>
    </row>
    <row r="13" spans="1:15" ht="13.5" customHeight="1" thickBot="1">
      <c r="A13" s="448" t="s">
        <v>30</v>
      </c>
      <c r="B13" s="446" t="s">
        <v>8</v>
      </c>
      <c r="C13" s="125" t="s">
        <v>9</v>
      </c>
      <c r="D13" s="457" t="s">
        <v>15</v>
      </c>
      <c r="E13" s="457" t="s">
        <v>16</v>
      </c>
      <c r="F13" s="126" t="s">
        <v>17</v>
      </c>
      <c r="G13" s="457" t="s">
        <v>15</v>
      </c>
      <c r="H13" s="457" t="s">
        <v>16</v>
      </c>
      <c r="I13" s="457" t="s">
        <v>17</v>
      </c>
      <c r="J13" s="457" t="s">
        <v>15</v>
      </c>
      <c r="K13" s="457" t="s">
        <v>16</v>
      </c>
      <c r="L13" s="457" t="s">
        <v>17</v>
      </c>
      <c r="M13" s="127" t="s">
        <v>15</v>
      </c>
      <c r="N13" s="128" t="s">
        <v>16</v>
      </c>
      <c r="O13" s="457" t="s">
        <v>17</v>
      </c>
    </row>
    <row r="14" spans="1:15" ht="10.5" customHeight="1">
      <c r="A14" s="129" t="s">
        <v>189</v>
      </c>
      <c r="B14" s="130" t="s">
        <v>19</v>
      </c>
      <c r="C14" s="131" t="s">
        <v>20</v>
      </c>
      <c r="D14" s="132">
        <v>0</v>
      </c>
      <c r="E14" s="133">
        <v>0</v>
      </c>
      <c r="F14" s="134">
        <f>D14+E14</f>
        <v>0</v>
      </c>
      <c r="G14" s="135">
        <v>0</v>
      </c>
      <c r="H14" s="136">
        <v>0</v>
      </c>
      <c r="I14" s="134">
        <f>SUM(G14:H14)</f>
        <v>0</v>
      </c>
      <c r="J14" s="135">
        <v>0</v>
      </c>
      <c r="K14" s="136">
        <v>0</v>
      </c>
      <c r="L14" s="134">
        <f>SUM(J14:K14)</f>
        <v>0</v>
      </c>
      <c r="M14" s="98">
        <f>SUM(G14,J14)</f>
        <v>0</v>
      </c>
      <c r="N14" s="101">
        <f>SUM(H14,K14)</f>
        <v>0</v>
      </c>
      <c r="O14" s="137">
        <f>SUM(M14:N14)</f>
        <v>0</v>
      </c>
    </row>
    <row r="15" spans="1:15" ht="10.5" customHeight="1">
      <c r="A15" s="138" t="s">
        <v>190</v>
      </c>
      <c r="B15" s="139" t="s">
        <v>19</v>
      </c>
      <c r="C15" s="131" t="s">
        <v>20</v>
      </c>
      <c r="D15" s="140">
        <v>0</v>
      </c>
      <c r="E15" s="141">
        <v>0</v>
      </c>
      <c r="F15" s="142">
        <f>SUM(D15:E15)</f>
        <v>0</v>
      </c>
      <c r="G15" s="143">
        <v>0</v>
      </c>
      <c r="H15" s="144">
        <v>0</v>
      </c>
      <c r="I15" s="142">
        <f>SUM(G15:H15)</f>
        <v>0</v>
      </c>
      <c r="J15" s="143">
        <v>8</v>
      </c>
      <c r="K15" s="144">
        <v>6</v>
      </c>
      <c r="L15" s="142">
        <f>SUM(J15:K15)</f>
        <v>14</v>
      </c>
      <c r="M15" s="103">
        <f>SUM(G15,J15)</f>
        <v>8</v>
      </c>
      <c r="N15" s="106">
        <f aca="true" t="shared" si="0" ref="M15:N30">SUM(H15,K15)</f>
        <v>6</v>
      </c>
      <c r="O15" s="142">
        <f aca="true" t="shared" si="1" ref="O15:O30">SUM(M15:N15)</f>
        <v>14</v>
      </c>
    </row>
    <row r="16" spans="1:15" ht="12.75" customHeight="1">
      <c r="A16" s="138" t="s">
        <v>191</v>
      </c>
      <c r="B16" s="139" t="s">
        <v>19</v>
      </c>
      <c r="C16" s="131" t="s">
        <v>20</v>
      </c>
      <c r="D16" s="140">
        <v>0</v>
      </c>
      <c r="E16" s="141">
        <v>0</v>
      </c>
      <c r="F16" s="142">
        <f aca="true" t="shared" si="2" ref="F16:F30">SUM(D16:E16)</f>
        <v>0</v>
      </c>
      <c r="G16" s="143">
        <v>0</v>
      </c>
      <c r="H16" s="144">
        <v>0</v>
      </c>
      <c r="I16" s="142">
        <f aca="true" t="shared" si="3" ref="I16:I30">SUM(G16:H16)</f>
        <v>0</v>
      </c>
      <c r="J16" s="143">
        <v>7</v>
      </c>
      <c r="K16" s="144">
        <v>4</v>
      </c>
      <c r="L16" s="142">
        <f aca="true" t="shared" si="4" ref="L16:L30">SUM(J16:K16)</f>
        <v>11</v>
      </c>
      <c r="M16" s="103">
        <f>SUM(G16,J16)</f>
        <v>7</v>
      </c>
      <c r="N16" s="106">
        <f t="shared" si="0"/>
        <v>4</v>
      </c>
      <c r="O16" s="142">
        <f t="shared" si="1"/>
        <v>11</v>
      </c>
    </row>
    <row r="17" spans="1:15" ht="12.75" customHeight="1">
      <c r="A17" s="138" t="s">
        <v>192</v>
      </c>
      <c r="B17" s="139" t="s">
        <v>19</v>
      </c>
      <c r="C17" s="131" t="s">
        <v>20</v>
      </c>
      <c r="D17" s="140">
        <v>0</v>
      </c>
      <c r="E17" s="141">
        <v>0</v>
      </c>
      <c r="F17" s="142">
        <f t="shared" si="2"/>
        <v>0</v>
      </c>
      <c r="G17" s="143">
        <v>0</v>
      </c>
      <c r="H17" s="144">
        <v>0</v>
      </c>
      <c r="I17" s="142">
        <f t="shared" si="3"/>
        <v>0</v>
      </c>
      <c r="J17" s="143">
        <v>6</v>
      </c>
      <c r="K17" s="144">
        <v>11</v>
      </c>
      <c r="L17" s="142">
        <f t="shared" si="4"/>
        <v>17</v>
      </c>
      <c r="M17" s="103">
        <f t="shared" si="0"/>
        <v>6</v>
      </c>
      <c r="N17" s="106">
        <f t="shared" si="0"/>
        <v>11</v>
      </c>
      <c r="O17" s="142">
        <f t="shared" si="1"/>
        <v>17</v>
      </c>
    </row>
    <row r="18" spans="1:15" ht="12.75" customHeight="1">
      <c r="A18" s="138" t="s">
        <v>193</v>
      </c>
      <c r="B18" s="139" t="s">
        <v>19</v>
      </c>
      <c r="C18" s="131" t="s">
        <v>20</v>
      </c>
      <c r="D18" s="143">
        <v>0</v>
      </c>
      <c r="E18" s="144">
        <v>0</v>
      </c>
      <c r="F18" s="142">
        <f t="shared" si="2"/>
        <v>0</v>
      </c>
      <c r="G18" s="143">
        <v>0</v>
      </c>
      <c r="H18" s="144">
        <v>0</v>
      </c>
      <c r="I18" s="142">
        <f t="shared" si="3"/>
        <v>0</v>
      </c>
      <c r="J18" s="143">
        <v>0</v>
      </c>
      <c r="K18" s="144">
        <v>0</v>
      </c>
      <c r="L18" s="142">
        <f t="shared" si="4"/>
        <v>0</v>
      </c>
      <c r="M18" s="103">
        <f t="shared" si="0"/>
        <v>0</v>
      </c>
      <c r="N18" s="106">
        <f t="shared" si="0"/>
        <v>0</v>
      </c>
      <c r="O18" s="142">
        <f t="shared" si="1"/>
        <v>0</v>
      </c>
    </row>
    <row r="19" spans="1:15" ht="12.75" customHeight="1">
      <c r="A19" s="138" t="s">
        <v>227</v>
      </c>
      <c r="B19" s="139" t="s">
        <v>19</v>
      </c>
      <c r="C19" s="131" t="s">
        <v>20</v>
      </c>
      <c r="D19" s="143">
        <v>0</v>
      </c>
      <c r="E19" s="144">
        <v>0</v>
      </c>
      <c r="F19" s="142">
        <f t="shared" si="2"/>
        <v>0</v>
      </c>
      <c r="G19" s="143">
        <v>0</v>
      </c>
      <c r="H19" s="144">
        <v>0</v>
      </c>
      <c r="I19" s="142">
        <f>SUM(G19:H19)</f>
        <v>0</v>
      </c>
      <c r="J19" s="143">
        <v>0</v>
      </c>
      <c r="K19" s="144">
        <v>0</v>
      </c>
      <c r="L19" s="142">
        <f>SUM(J19:K19)</f>
        <v>0</v>
      </c>
      <c r="M19" s="103">
        <f>SUM(G19,J19)</f>
        <v>0</v>
      </c>
      <c r="N19" s="106">
        <f>SUM(H19,K19)</f>
        <v>0</v>
      </c>
      <c r="O19" s="142">
        <f>SUM(M19:N19)</f>
        <v>0</v>
      </c>
    </row>
    <row r="20" spans="1:15" ht="12.75" customHeight="1">
      <c r="A20" s="138" t="s">
        <v>199</v>
      </c>
      <c r="B20" s="139" t="s">
        <v>19</v>
      </c>
      <c r="C20" s="131" t="s">
        <v>20</v>
      </c>
      <c r="D20" s="143">
        <v>0</v>
      </c>
      <c r="E20" s="144">
        <v>0</v>
      </c>
      <c r="F20" s="142">
        <f t="shared" si="2"/>
        <v>0</v>
      </c>
      <c r="G20" s="143">
        <v>0</v>
      </c>
      <c r="H20" s="144">
        <v>0</v>
      </c>
      <c r="I20" s="142">
        <f>SUM(G20:H20)</f>
        <v>0</v>
      </c>
      <c r="J20" s="143">
        <v>0</v>
      </c>
      <c r="K20" s="144">
        <v>0</v>
      </c>
      <c r="L20" s="142">
        <f>SUM(J20:K20)</f>
        <v>0</v>
      </c>
      <c r="M20" s="103">
        <f t="shared" si="0"/>
        <v>0</v>
      </c>
      <c r="N20" s="106">
        <f>SUM(H20,K20)</f>
        <v>0</v>
      </c>
      <c r="O20" s="142">
        <f t="shared" si="1"/>
        <v>0</v>
      </c>
    </row>
    <row r="21" spans="1:15" ht="12.75" customHeight="1">
      <c r="A21" s="138" t="s">
        <v>147</v>
      </c>
      <c r="B21" s="139" t="s">
        <v>19</v>
      </c>
      <c r="C21" s="131" t="s">
        <v>20</v>
      </c>
      <c r="D21" s="143">
        <v>11</v>
      </c>
      <c r="E21" s="144">
        <v>12</v>
      </c>
      <c r="F21" s="142">
        <f t="shared" si="2"/>
        <v>23</v>
      </c>
      <c r="G21" s="143">
        <v>9</v>
      </c>
      <c r="H21" s="144">
        <v>9</v>
      </c>
      <c r="I21" s="142">
        <f>SUM(G21:H21)</f>
        <v>18</v>
      </c>
      <c r="J21" s="143">
        <v>17</v>
      </c>
      <c r="K21" s="144">
        <v>16</v>
      </c>
      <c r="L21" s="142">
        <f>SUM(J21:K21)</f>
        <v>33</v>
      </c>
      <c r="M21" s="103">
        <f t="shared" si="0"/>
        <v>26</v>
      </c>
      <c r="N21" s="106">
        <f>SUM(H21,K21)</f>
        <v>25</v>
      </c>
      <c r="O21" s="142">
        <f t="shared" si="1"/>
        <v>51</v>
      </c>
    </row>
    <row r="22" spans="1:15" ht="12.75" customHeight="1">
      <c r="A22" s="145" t="s">
        <v>228</v>
      </c>
      <c r="B22" s="139" t="s">
        <v>19</v>
      </c>
      <c r="C22" s="131" t="s">
        <v>20</v>
      </c>
      <c r="D22" s="143">
        <v>0</v>
      </c>
      <c r="E22" s="144">
        <v>0</v>
      </c>
      <c r="F22" s="142">
        <f>SUM(D22:E22)</f>
        <v>0</v>
      </c>
      <c r="G22" s="143">
        <v>0</v>
      </c>
      <c r="H22" s="144">
        <v>0</v>
      </c>
      <c r="I22" s="142">
        <f>SUM(G22:H22)</f>
        <v>0</v>
      </c>
      <c r="J22" s="143">
        <v>0</v>
      </c>
      <c r="K22" s="144">
        <v>0</v>
      </c>
      <c r="L22" s="142">
        <f>SUM(J22:K22)</f>
        <v>0</v>
      </c>
      <c r="M22" s="103">
        <f t="shared" si="0"/>
        <v>0</v>
      </c>
      <c r="N22" s="106">
        <f>SUM(H22,K22)</f>
        <v>0</v>
      </c>
      <c r="O22" s="142">
        <f t="shared" si="1"/>
        <v>0</v>
      </c>
    </row>
    <row r="23" spans="1:20" s="25" customFormat="1" ht="12" customHeight="1">
      <c r="A23" s="146" t="s">
        <v>243</v>
      </c>
      <c r="B23" s="139" t="s">
        <v>24</v>
      </c>
      <c r="C23" s="131" t="s">
        <v>20</v>
      </c>
      <c r="D23" s="143">
        <v>0</v>
      </c>
      <c r="E23" s="144">
        <v>0</v>
      </c>
      <c r="F23" s="142">
        <f t="shared" si="2"/>
        <v>0</v>
      </c>
      <c r="G23" s="143">
        <v>0</v>
      </c>
      <c r="H23" s="144">
        <v>0</v>
      </c>
      <c r="I23" s="142">
        <f t="shared" si="3"/>
        <v>0</v>
      </c>
      <c r="J23" s="143">
        <v>0</v>
      </c>
      <c r="K23" s="144">
        <v>0</v>
      </c>
      <c r="L23" s="142">
        <f t="shared" si="4"/>
        <v>0</v>
      </c>
      <c r="M23" s="117">
        <f t="shared" si="0"/>
        <v>0</v>
      </c>
      <c r="N23" s="147">
        <f t="shared" si="0"/>
        <v>0</v>
      </c>
      <c r="O23" s="142">
        <f t="shared" si="1"/>
        <v>0</v>
      </c>
      <c r="P23" s="11"/>
      <c r="Q23" s="11"/>
      <c r="R23" s="11"/>
      <c r="S23" s="11"/>
      <c r="T23" s="11"/>
    </row>
    <row r="24" spans="1:15" ht="12.75" customHeight="1">
      <c r="A24" s="138" t="s">
        <v>203</v>
      </c>
      <c r="B24" s="139" t="s">
        <v>24</v>
      </c>
      <c r="C24" s="131" t="s">
        <v>20</v>
      </c>
      <c r="D24" s="143">
        <v>0</v>
      </c>
      <c r="E24" s="144">
        <v>0</v>
      </c>
      <c r="F24" s="142">
        <f t="shared" si="2"/>
        <v>0</v>
      </c>
      <c r="G24" s="143">
        <v>0</v>
      </c>
      <c r="H24" s="144">
        <v>0</v>
      </c>
      <c r="I24" s="142">
        <f t="shared" si="3"/>
        <v>0</v>
      </c>
      <c r="J24" s="143">
        <v>0</v>
      </c>
      <c r="K24" s="144">
        <v>0</v>
      </c>
      <c r="L24" s="142">
        <f t="shared" si="4"/>
        <v>0</v>
      </c>
      <c r="M24" s="117">
        <f t="shared" si="0"/>
        <v>0</v>
      </c>
      <c r="N24" s="147">
        <f t="shared" si="0"/>
        <v>0</v>
      </c>
      <c r="O24" s="142">
        <f t="shared" si="1"/>
        <v>0</v>
      </c>
    </row>
    <row r="25" spans="1:15" ht="12.75" customHeight="1">
      <c r="A25" s="138" t="s">
        <v>195</v>
      </c>
      <c r="B25" s="139" t="s">
        <v>24</v>
      </c>
      <c r="C25" s="131" t="s">
        <v>20</v>
      </c>
      <c r="D25" s="143">
        <v>0</v>
      </c>
      <c r="E25" s="144">
        <v>0</v>
      </c>
      <c r="F25" s="142">
        <f t="shared" si="2"/>
        <v>0</v>
      </c>
      <c r="G25" s="143">
        <v>0</v>
      </c>
      <c r="H25" s="144">
        <v>0</v>
      </c>
      <c r="I25" s="142">
        <f>SUM(G25:H25)</f>
        <v>0</v>
      </c>
      <c r="J25" s="143">
        <v>0</v>
      </c>
      <c r="K25" s="144">
        <v>0</v>
      </c>
      <c r="L25" s="142">
        <f>SUM(J25:K25)</f>
        <v>0</v>
      </c>
      <c r="M25" s="117">
        <f t="shared" si="0"/>
        <v>0</v>
      </c>
      <c r="N25" s="147">
        <f>SUM(H25,K25)</f>
        <v>0</v>
      </c>
      <c r="O25" s="142">
        <f t="shared" si="1"/>
        <v>0</v>
      </c>
    </row>
    <row r="26" spans="1:15" ht="12.75" customHeight="1">
      <c r="A26" s="138" t="s">
        <v>196</v>
      </c>
      <c r="B26" s="139" t="s">
        <v>24</v>
      </c>
      <c r="C26" s="131" t="s">
        <v>20</v>
      </c>
      <c r="D26" s="143">
        <v>0</v>
      </c>
      <c r="E26" s="144">
        <v>0</v>
      </c>
      <c r="F26" s="142">
        <f t="shared" si="2"/>
        <v>0</v>
      </c>
      <c r="G26" s="143">
        <v>0</v>
      </c>
      <c r="H26" s="144">
        <v>0</v>
      </c>
      <c r="I26" s="142">
        <f>SUM(G26:H26)</f>
        <v>0</v>
      </c>
      <c r="J26" s="143">
        <v>8</v>
      </c>
      <c r="K26" s="144">
        <v>0</v>
      </c>
      <c r="L26" s="142">
        <f>SUM(J26:K26)</f>
        <v>8</v>
      </c>
      <c r="M26" s="117">
        <f t="shared" si="0"/>
        <v>8</v>
      </c>
      <c r="N26" s="147">
        <f>SUM(H26,K26)</f>
        <v>0</v>
      </c>
      <c r="O26" s="142">
        <f t="shared" si="1"/>
        <v>8</v>
      </c>
    </row>
    <row r="27" spans="1:15" ht="12.75" customHeight="1">
      <c r="A27" s="148" t="s">
        <v>32</v>
      </c>
      <c r="B27" s="149" t="s">
        <v>28</v>
      </c>
      <c r="C27" s="150" t="s">
        <v>20</v>
      </c>
      <c r="D27" s="151">
        <v>0</v>
      </c>
      <c r="E27" s="152">
        <v>0</v>
      </c>
      <c r="F27" s="153">
        <f t="shared" si="2"/>
        <v>0</v>
      </c>
      <c r="G27" s="151">
        <v>0</v>
      </c>
      <c r="H27" s="152">
        <v>0</v>
      </c>
      <c r="I27" s="153">
        <f>SUM(G27:H27)</f>
        <v>0</v>
      </c>
      <c r="J27" s="151">
        <v>0</v>
      </c>
      <c r="K27" s="152">
        <v>0</v>
      </c>
      <c r="L27" s="153">
        <f>SUM(J27:K27)</f>
        <v>0</v>
      </c>
      <c r="M27" s="117">
        <f t="shared" si="0"/>
        <v>0</v>
      </c>
      <c r="N27" s="147">
        <f t="shared" si="0"/>
        <v>0</v>
      </c>
      <c r="O27" s="153">
        <f t="shared" si="1"/>
        <v>0</v>
      </c>
    </row>
    <row r="28" spans="1:15" s="26" customFormat="1" ht="12.75" customHeight="1">
      <c r="A28" s="138" t="s">
        <v>160</v>
      </c>
      <c r="B28" s="139" t="s">
        <v>161</v>
      </c>
      <c r="C28" s="131" t="s">
        <v>20</v>
      </c>
      <c r="D28" s="143">
        <v>0</v>
      </c>
      <c r="E28" s="144">
        <v>0</v>
      </c>
      <c r="F28" s="142">
        <f t="shared" si="2"/>
        <v>0</v>
      </c>
      <c r="G28" s="143">
        <v>0</v>
      </c>
      <c r="H28" s="144">
        <v>0</v>
      </c>
      <c r="I28" s="142">
        <f t="shared" si="3"/>
        <v>0</v>
      </c>
      <c r="J28" s="143">
        <v>9</v>
      </c>
      <c r="K28" s="144">
        <v>11</v>
      </c>
      <c r="L28" s="142">
        <f t="shared" si="4"/>
        <v>20</v>
      </c>
      <c r="M28" s="117">
        <f t="shared" si="0"/>
        <v>9</v>
      </c>
      <c r="N28" s="147">
        <f t="shared" si="0"/>
        <v>11</v>
      </c>
      <c r="O28" s="142">
        <f>SUM(M28:N28)</f>
        <v>20</v>
      </c>
    </row>
    <row r="29" spans="1:15" ht="12.75" customHeight="1">
      <c r="A29" s="138" t="s">
        <v>138</v>
      </c>
      <c r="B29" s="139" t="s">
        <v>244</v>
      </c>
      <c r="C29" s="131" t="s">
        <v>20</v>
      </c>
      <c r="D29" s="143">
        <v>0</v>
      </c>
      <c r="E29" s="144">
        <v>0</v>
      </c>
      <c r="F29" s="142">
        <f t="shared" si="2"/>
        <v>0</v>
      </c>
      <c r="G29" s="143">
        <v>1</v>
      </c>
      <c r="H29" s="144">
        <v>1</v>
      </c>
      <c r="I29" s="142">
        <f t="shared" si="3"/>
        <v>2</v>
      </c>
      <c r="J29" s="143">
        <v>2</v>
      </c>
      <c r="K29" s="144">
        <v>0</v>
      </c>
      <c r="L29" s="142">
        <f t="shared" si="4"/>
        <v>2</v>
      </c>
      <c r="M29" s="117">
        <f t="shared" si="0"/>
        <v>3</v>
      </c>
      <c r="N29" s="147">
        <f t="shared" si="0"/>
        <v>1</v>
      </c>
      <c r="O29" s="142">
        <f t="shared" si="1"/>
        <v>4</v>
      </c>
    </row>
    <row r="30" spans="1:15" ht="14.25" customHeight="1" thickBot="1">
      <c r="A30" s="74" t="s">
        <v>139</v>
      </c>
      <c r="B30" s="154" t="s">
        <v>244</v>
      </c>
      <c r="C30" s="155" t="s">
        <v>20</v>
      </c>
      <c r="D30" s="77">
        <v>0</v>
      </c>
      <c r="E30" s="156">
        <v>0</v>
      </c>
      <c r="F30" s="79">
        <f t="shared" si="2"/>
        <v>0</v>
      </c>
      <c r="G30" s="77">
        <v>3</v>
      </c>
      <c r="H30" s="156">
        <v>0</v>
      </c>
      <c r="I30" s="79">
        <f t="shared" si="3"/>
        <v>3</v>
      </c>
      <c r="J30" s="77">
        <v>5</v>
      </c>
      <c r="K30" s="156">
        <v>2</v>
      </c>
      <c r="L30" s="79">
        <f t="shared" si="4"/>
        <v>7</v>
      </c>
      <c r="M30" s="119">
        <f t="shared" si="0"/>
        <v>8</v>
      </c>
      <c r="N30" s="120">
        <f>SUM(H30,K30)</f>
        <v>2</v>
      </c>
      <c r="O30" s="157">
        <f t="shared" si="1"/>
        <v>10</v>
      </c>
    </row>
    <row r="31" spans="1:15" ht="13.5" customHeight="1" thickBot="1">
      <c r="A31" s="627" t="s">
        <v>29</v>
      </c>
      <c r="B31" s="627"/>
      <c r="C31" s="627"/>
      <c r="D31" s="122">
        <f aca="true" t="shared" si="5" ref="D31:N31">SUM(D14:D30)</f>
        <v>11</v>
      </c>
      <c r="E31" s="122">
        <f t="shared" si="5"/>
        <v>12</v>
      </c>
      <c r="F31" s="122">
        <f>SUM(F14:F30)</f>
        <v>23</v>
      </c>
      <c r="G31" s="122">
        <f t="shared" si="5"/>
        <v>13</v>
      </c>
      <c r="H31" s="122">
        <f t="shared" si="5"/>
        <v>10</v>
      </c>
      <c r="I31" s="122">
        <f>SUM(I14:I30)</f>
        <v>23</v>
      </c>
      <c r="J31" s="122">
        <f t="shared" si="5"/>
        <v>62</v>
      </c>
      <c r="K31" s="122">
        <f t="shared" si="5"/>
        <v>50</v>
      </c>
      <c r="L31" s="122">
        <f>SUM(L14:L30)</f>
        <v>112</v>
      </c>
      <c r="M31" s="122">
        <f t="shared" si="5"/>
        <v>75</v>
      </c>
      <c r="N31" s="122">
        <f t="shared" si="5"/>
        <v>60</v>
      </c>
      <c r="O31" s="122">
        <f>SUM(O14:O30)</f>
        <v>135</v>
      </c>
    </row>
    <row r="32" spans="1:15" s="26" customFormat="1" ht="13.5" customHeight="1" thickBot="1">
      <c r="A32" s="158" t="s">
        <v>250</v>
      </c>
      <c r="B32" s="158" t="s">
        <v>250</v>
      </c>
      <c r="C32" s="158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 s="26" customFormat="1" ht="13.5" customHeight="1" thickBot="1">
      <c r="A33" s="445" t="s">
        <v>33</v>
      </c>
      <c r="B33" s="447" t="s">
        <v>38</v>
      </c>
      <c r="C33" s="445" t="s">
        <v>9</v>
      </c>
      <c r="D33" s="128" t="s">
        <v>15</v>
      </c>
      <c r="E33" s="128" t="s">
        <v>16</v>
      </c>
      <c r="F33" s="128" t="s">
        <v>17</v>
      </c>
      <c r="G33" s="128" t="s">
        <v>15</v>
      </c>
      <c r="H33" s="128" t="s">
        <v>16</v>
      </c>
      <c r="I33" s="128" t="s">
        <v>17</v>
      </c>
      <c r="J33" s="128" t="s">
        <v>15</v>
      </c>
      <c r="K33" s="128" t="s">
        <v>16</v>
      </c>
      <c r="L33" s="128" t="s">
        <v>17</v>
      </c>
      <c r="M33" s="128" t="s">
        <v>15</v>
      </c>
      <c r="N33" s="128" t="s">
        <v>16</v>
      </c>
      <c r="O33" s="128" t="s">
        <v>17</v>
      </c>
    </row>
    <row r="34" spans="1:15" ht="13.5" customHeight="1" thickBot="1">
      <c r="A34" s="159" t="s">
        <v>34</v>
      </c>
      <c r="B34" s="160" t="s">
        <v>24</v>
      </c>
      <c r="C34" s="161" t="s">
        <v>20</v>
      </c>
      <c r="D34" s="162">
        <v>0</v>
      </c>
      <c r="E34" s="163">
        <v>0</v>
      </c>
      <c r="F34" s="164">
        <f>SUM(D34:E34)</f>
        <v>0</v>
      </c>
      <c r="G34" s="165">
        <v>0</v>
      </c>
      <c r="H34" s="163">
        <v>0</v>
      </c>
      <c r="I34" s="164">
        <f>SUM(G34:H34)</f>
        <v>0</v>
      </c>
      <c r="J34" s="165">
        <v>5</v>
      </c>
      <c r="K34" s="163">
        <v>7</v>
      </c>
      <c r="L34" s="164">
        <f>SUM(J34:K34)</f>
        <v>12</v>
      </c>
      <c r="M34" s="166">
        <f>SUM(G34,J34)</f>
        <v>5</v>
      </c>
      <c r="N34" s="167">
        <f>SUM(H34,K34)</f>
        <v>7</v>
      </c>
      <c r="O34" s="168">
        <f>SUM(M34:N34)</f>
        <v>12</v>
      </c>
    </row>
    <row r="35" spans="1:15" ht="13.5" customHeight="1" thickBot="1">
      <c r="A35" s="605" t="s">
        <v>29</v>
      </c>
      <c r="B35" s="605"/>
      <c r="C35" s="605"/>
      <c r="D35" s="169">
        <f>SUM(D34:D34)</f>
        <v>0</v>
      </c>
      <c r="E35" s="169">
        <f aca="true" t="shared" si="6" ref="E35:N35">SUM(E34:E34)</f>
        <v>0</v>
      </c>
      <c r="F35" s="169">
        <f>SUM(F34:F34)</f>
        <v>0</v>
      </c>
      <c r="G35" s="169">
        <f t="shared" si="6"/>
        <v>0</v>
      </c>
      <c r="H35" s="169">
        <f t="shared" si="6"/>
        <v>0</v>
      </c>
      <c r="I35" s="169">
        <f>SUM(I34:I34)</f>
        <v>0</v>
      </c>
      <c r="J35" s="169">
        <f t="shared" si="6"/>
        <v>5</v>
      </c>
      <c r="K35" s="169">
        <f t="shared" si="6"/>
        <v>7</v>
      </c>
      <c r="L35" s="169">
        <f>SUM(L34:L34)</f>
        <v>12</v>
      </c>
      <c r="M35" s="168">
        <f t="shared" si="6"/>
        <v>5</v>
      </c>
      <c r="N35" s="169">
        <f t="shared" si="6"/>
        <v>7</v>
      </c>
      <c r="O35" s="169">
        <f>SUM(O34:O34)</f>
        <v>12</v>
      </c>
    </row>
    <row r="36" spans="1:15" ht="12.75" customHeight="1">
      <c r="A36" s="170" t="s">
        <v>250</v>
      </c>
      <c r="B36" s="170" t="s">
        <v>250</v>
      </c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</row>
    <row r="37" spans="1:15" ht="12.75" customHeight="1">
      <c r="A37" s="170" t="s">
        <v>250</v>
      </c>
      <c r="B37" s="170" t="s">
        <v>250</v>
      </c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</row>
    <row r="38" spans="1:15" ht="12.75" customHeight="1">
      <c r="A38" s="170"/>
      <c r="B38" s="170"/>
      <c r="C38" s="170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5" ht="12.75" customHeight="1">
      <c r="A39" s="170" t="s">
        <v>250</v>
      </c>
      <c r="B39" s="170" t="s">
        <v>250</v>
      </c>
      <c r="C39" s="170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</row>
    <row r="40" spans="1:15" ht="13.5" customHeight="1" thickBot="1">
      <c r="A40" s="123" t="s">
        <v>250</v>
      </c>
      <c r="B40" s="123" t="s">
        <v>250</v>
      </c>
      <c r="C40" s="123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</row>
    <row r="41" spans="1:15" ht="13.5" customHeight="1" thickBot="1">
      <c r="A41" s="445" t="s">
        <v>35</v>
      </c>
      <c r="B41" s="447" t="s">
        <v>38</v>
      </c>
      <c r="C41" s="453" t="s">
        <v>9</v>
      </c>
      <c r="D41" s="457" t="s">
        <v>15</v>
      </c>
      <c r="E41" s="457" t="s">
        <v>16</v>
      </c>
      <c r="F41" s="457" t="s">
        <v>17</v>
      </c>
      <c r="G41" s="457" t="s">
        <v>15</v>
      </c>
      <c r="H41" s="457" t="s">
        <v>16</v>
      </c>
      <c r="I41" s="128" t="s">
        <v>17</v>
      </c>
      <c r="J41" s="457" t="s">
        <v>15</v>
      </c>
      <c r="K41" s="457" t="s">
        <v>16</v>
      </c>
      <c r="L41" s="457" t="s">
        <v>17</v>
      </c>
      <c r="M41" s="457" t="s">
        <v>15</v>
      </c>
      <c r="N41" s="457" t="s">
        <v>16</v>
      </c>
      <c r="O41" s="457" t="s">
        <v>17</v>
      </c>
    </row>
    <row r="42" spans="1:15" ht="12.75" customHeight="1">
      <c r="A42" s="173" t="s">
        <v>197</v>
      </c>
      <c r="B42" s="139" t="s">
        <v>24</v>
      </c>
      <c r="C42" s="172" t="s">
        <v>20</v>
      </c>
      <c r="D42" s="165">
        <v>0</v>
      </c>
      <c r="E42" s="163">
        <v>0</v>
      </c>
      <c r="F42" s="164">
        <f>D42+E42</f>
        <v>0</v>
      </c>
      <c r="G42" s="165">
        <v>0</v>
      </c>
      <c r="H42" s="163">
        <v>0</v>
      </c>
      <c r="I42" s="276">
        <f>SUM(G42:H42)</f>
        <v>0</v>
      </c>
      <c r="J42" s="412">
        <v>0</v>
      </c>
      <c r="K42" s="163">
        <v>0</v>
      </c>
      <c r="L42" s="164">
        <f>J42+K42</f>
        <v>0</v>
      </c>
      <c r="M42" s="165">
        <f aca="true" t="shared" si="7" ref="M42:N44">G42+J42</f>
        <v>0</v>
      </c>
      <c r="N42" s="163">
        <f t="shared" si="7"/>
        <v>0</v>
      </c>
      <c r="O42" s="164">
        <f>SUM(M42+N42)</f>
        <v>0</v>
      </c>
    </row>
    <row r="43" spans="1:15" ht="12.75" customHeight="1">
      <c r="A43" s="173" t="s">
        <v>139</v>
      </c>
      <c r="B43" s="139" t="s">
        <v>244</v>
      </c>
      <c r="C43" s="172" t="s">
        <v>20</v>
      </c>
      <c r="D43" s="151">
        <v>0</v>
      </c>
      <c r="E43" s="152">
        <v>0</v>
      </c>
      <c r="F43" s="153">
        <f>D43+E43</f>
        <v>0</v>
      </c>
      <c r="G43" s="151">
        <v>0</v>
      </c>
      <c r="H43" s="152">
        <v>0</v>
      </c>
      <c r="I43" s="152">
        <f>SUM(G43:H43)</f>
        <v>0</v>
      </c>
      <c r="J43" s="291">
        <v>1</v>
      </c>
      <c r="K43" s="152">
        <v>0</v>
      </c>
      <c r="L43" s="153">
        <f>J43+K43</f>
        <v>1</v>
      </c>
      <c r="M43" s="151">
        <f t="shared" si="7"/>
        <v>1</v>
      </c>
      <c r="N43" s="152">
        <f t="shared" si="7"/>
        <v>0</v>
      </c>
      <c r="O43" s="153">
        <f>SUM(M43+N43)</f>
        <v>1</v>
      </c>
    </row>
    <row r="44" spans="1:15" ht="13.5" customHeight="1" thickBot="1">
      <c r="A44" s="173" t="s">
        <v>31</v>
      </c>
      <c r="B44" s="174" t="s">
        <v>19</v>
      </c>
      <c r="C44" s="172" t="s">
        <v>20</v>
      </c>
      <c r="D44" s="175">
        <v>0</v>
      </c>
      <c r="E44" s="176">
        <v>0</v>
      </c>
      <c r="F44" s="177">
        <f>D44+E44</f>
        <v>0</v>
      </c>
      <c r="G44" s="175">
        <v>0</v>
      </c>
      <c r="H44" s="176">
        <v>0</v>
      </c>
      <c r="I44" s="414">
        <f>SUM(G44:H44)</f>
        <v>0</v>
      </c>
      <c r="J44" s="413">
        <v>0</v>
      </c>
      <c r="K44" s="176">
        <v>0</v>
      </c>
      <c r="L44" s="177">
        <f>J44+K44</f>
        <v>0</v>
      </c>
      <c r="M44" s="175">
        <f t="shared" si="7"/>
        <v>0</v>
      </c>
      <c r="N44" s="176">
        <f t="shared" si="7"/>
        <v>0</v>
      </c>
      <c r="O44" s="177">
        <f>SUM(M44+N44)</f>
        <v>0</v>
      </c>
    </row>
    <row r="45" spans="1:15" ht="13.5" customHeight="1" thickBot="1">
      <c r="A45" s="605" t="s">
        <v>29</v>
      </c>
      <c r="B45" s="605"/>
      <c r="C45" s="628"/>
      <c r="D45" s="178">
        <f>SUM(D42:D44)</f>
        <v>0</v>
      </c>
      <c r="E45" s="178">
        <f aca="true" t="shared" si="8" ref="E45:J45">SUM(E42:E44)</f>
        <v>0</v>
      </c>
      <c r="F45" s="178">
        <f t="shared" si="8"/>
        <v>0</v>
      </c>
      <c r="G45" s="178">
        <f t="shared" si="8"/>
        <v>0</v>
      </c>
      <c r="H45" s="178">
        <f t="shared" si="8"/>
        <v>0</v>
      </c>
      <c r="I45" s="169">
        <f>SUM(I42:I44)</f>
        <v>0</v>
      </c>
      <c r="J45" s="178">
        <f t="shared" si="8"/>
        <v>1</v>
      </c>
      <c r="K45" s="178">
        <f>SUM(K42:K44)</f>
        <v>0</v>
      </c>
      <c r="L45" s="178">
        <f>SUM(L42:L44)</f>
        <v>1</v>
      </c>
      <c r="M45" s="178">
        <f>SUM(M42:M44)</f>
        <v>1</v>
      </c>
      <c r="N45" s="178">
        <f>SUM(N42:N44)</f>
        <v>0</v>
      </c>
      <c r="O45" s="178">
        <f>SUM(O42:O44)</f>
        <v>1</v>
      </c>
    </row>
    <row r="46" spans="1:15" ht="13.5" customHeight="1" thickBot="1">
      <c r="A46" s="585" t="s">
        <v>36</v>
      </c>
      <c r="B46" s="585"/>
      <c r="C46" s="629"/>
      <c r="D46" s="444">
        <f>SUM(D35,D31,D45)</f>
        <v>11</v>
      </c>
      <c r="E46" s="444">
        <f aca="true" t="shared" si="9" ref="E46:O46">SUM(E35,E31,E45)</f>
        <v>12</v>
      </c>
      <c r="F46" s="444">
        <f t="shared" si="9"/>
        <v>23</v>
      </c>
      <c r="G46" s="444">
        <f t="shared" si="9"/>
        <v>13</v>
      </c>
      <c r="H46" s="444">
        <f t="shared" si="9"/>
        <v>10</v>
      </c>
      <c r="I46" s="444">
        <f t="shared" si="9"/>
        <v>23</v>
      </c>
      <c r="J46" s="444">
        <f t="shared" si="9"/>
        <v>68</v>
      </c>
      <c r="K46" s="444">
        <f t="shared" si="9"/>
        <v>57</v>
      </c>
      <c r="L46" s="444">
        <f t="shared" si="9"/>
        <v>125</v>
      </c>
      <c r="M46" s="444">
        <f t="shared" si="9"/>
        <v>81</v>
      </c>
      <c r="N46" s="444">
        <f t="shared" si="9"/>
        <v>67</v>
      </c>
      <c r="O46" s="444">
        <f t="shared" si="9"/>
        <v>148</v>
      </c>
    </row>
    <row r="47" spans="1:15" ht="12.75" customHeight="1">
      <c r="A47" s="80" t="s">
        <v>250</v>
      </c>
      <c r="B47" s="80" t="s">
        <v>250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1:15" ht="13.5" customHeight="1" thickBot="1">
      <c r="A48" s="179" t="s">
        <v>250</v>
      </c>
      <c r="B48" s="123" t="s">
        <v>250</v>
      </c>
      <c r="C48" s="123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pans="1:15" ht="13.5" customHeight="1" thickBot="1">
      <c r="A49" s="606" t="s">
        <v>37</v>
      </c>
      <c r="B49" s="607"/>
      <c r="C49" s="607"/>
      <c r="D49" s="607"/>
      <c r="E49" s="607"/>
      <c r="F49" s="630"/>
      <c r="G49" s="624" t="s">
        <v>6</v>
      </c>
      <c r="H49" s="625"/>
      <c r="I49" s="625"/>
      <c r="J49" s="625"/>
      <c r="K49" s="625"/>
      <c r="L49" s="625"/>
      <c r="M49" s="625"/>
      <c r="N49" s="625"/>
      <c r="O49" s="626"/>
    </row>
    <row r="50" spans="1:15" ht="13.5" customHeight="1" thickBot="1">
      <c r="A50" s="180" t="s">
        <v>7</v>
      </c>
      <c r="B50" s="447" t="s">
        <v>38</v>
      </c>
      <c r="C50" s="445" t="s">
        <v>9</v>
      </c>
      <c r="D50" s="631" t="s">
        <v>10</v>
      </c>
      <c r="E50" s="632"/>
      <c r="F50" s="633"/>
      <c r="G50" s="631" t="s">
        <v>11</v>
      </c>
      <c r="H50" s="632"/>
      <c r="I50" s="633"/>
      <c r="J50" s="631" t="s">
        <v>12</v>
      </c>
      <c r="K50" s="632"/>
      <c r="L50" s="633"/>
      <c r="M50" s="631" t="s">
        <v>13</v>
      </c>
      <c r="N50" s="632"/>
      <c r="O50" s="633"/>
    </row>
    <row r="51" spans="1:15" ht="13.5" customHeight="1" thickBot="1">
      <c r="A51" s="123" t="s">
        <v>250</v>
      </c>
      <c r="B51" s="123" t="s">
        <v>250</v>
      </c>
      <c r="C51" s="123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3.5" customHeight="1" thickBot="1">
      <c r="A52" s="451" t="s">
        <v>33</v>
      </c>
      <c r="B52" s="447" t="s">
        <v>38</v>
      </c>
      <c r="C52" s="445" t="s">
        <v>9</v>
      </c>
      <c r="D52" s="128" t="s">
        <v>15</v>
      </c>
      <c r="E52" s="128" t="s">
        <v>16</v>
      </c>
      <c r="F52" s="128" t="s">
        <v>17</v>
      </c>
      <c r="G52" s="128" t="s">
        <v>15</v>
      </c>
      <c r="H52" s="128" t="s">
        <v>16</v>
      </c>
      <c r="I52" s="128" t="s">
        <v>17</v>
      </c>
      <c r="J52" s="128" t="s">
        <v>15</v>
      </c>
      <c r="K52" s="128" t="s">
        <v>16</v>
      </c>
      <c r="L52" s="128" t="s">
        <v>17</v>
      </c>
      <c r="M52" s="128" t="s">
        <v>15</v>
      </c>
      <c r="N52" s="128" t="s">
        <v>16</v>
      </c>
      <c r="O52" s="128" t="s">
        <v>17</v>
      </c>
    </row>
    <row r="53" spans="1:15" ht="12.75" customHeight="1">
      <c r="A53" s="138" t="s">
        <v>43</v>
      </c>
      <c r="B53" s="139" t="s">
        <v>40</v>
      </c>
      <c r="C53" s="131" t="s">
        <v>20</v>
      </c>
      <c r="D53" s="143">
        <v>0</v>
      </c>
      <c r="E53" s="144">
        <v>0</v>
      </c>
      <c r="F53" s="142">
        <f>SUM(D53:E53)</f>
        <v>0</v>
      </c>
      <c r="G53" s="132">
        <v>0</v>
      </c>
      <c r="H53" s="208">
        <v>0</v>
      </c>
      <c r="I53" s="137">
        <f>SUM(G53:H53)</f>
        <v>0</v>
      </c>
      <c r="J53" s="143">
        <v>0</v>
      </c>
      <c r="K53" s="144">
        <v>0</v>
      </c>
      <c r="L53" s="142">
        <f aca="true" t="shared" si="10" ref="L53:L63">SUM(J53:K53)</f>
        <v>0</v>
      </c>
      <c r="M53" s="103">
        <f aca="true" t="shared" si="11" ref="M53:N63">SUM(G53,J53)</f>
        <v>0</v>
      </c>
      <c r="N53" s="106">
        <f t="shared" si="11"/>
        <v>0</v>
      </c>
      <c r="O53" s="142">
        <f aca="true" t="shared" si="12" ref="O53:O63">SUM(M53:N53)</f>
        <v>0</v>
      </c>
    </row>
    <row r="54" spans="1:15" ht="12.75" customHeight="1">
      <c r="A54" s="138" t="s">
        <v>44</v>
      </c>
      <c r="B54" s="139" t="s">
        <v>40</v>
      </c>
      <c r="C54" s="131" t="s">
        <v>20</v>
      </c>
      <c r="D54" s="143">
        <v>5</v>
      </c>
      <c r="E54" s="144">
        <v>6</v>
      </c>
      <c r="F54" s="142">
        <f>SUM(D54:E54)</f>
        <v>11</v>
      </c>
      <c r="G54" s="143">
        <v>0</v>
      </c>
      <c r="H54" s="144">
        <v>0</v>
      </c>
      <c r="I54" s="142">
        <f>SUM(G54:H54)</f>
        <v>0</v>
      </c>
      <c r="J54" s="143">
        <v>1</v>
      </c>
      <c r="K54" s="144">
        <v>4</v>
      </c>
      <c r="L54" s="142">
        <f t="shared" si="10"/>
        <v>5</v>
      </c>
      <c r="M54" s="103">
        <f t="shared" si="11"/>
        <v>1</v>
      </c>
      <c r="N54" s="106">
        <f t="shared" si="11"/>
        <v>4</v>
      </c>
      <c r="O54" s="142">
        <f>SUM(M54:N54)</f>
        <v>5</v>
      </c>
    </row>
    <row r="55" spans="1:15" ht="12.75" customHeight="1">
      <c r="A55" s="138" t="s">
        <v>45</v>
      </c>
      <c r="B55" s="139" t="s">
        <v>40</v>
      </c>
      <c r="C55" s="131" t="s">
        <v>20</v>
      </c>
      <c r="D55" s="143">
        <v>19</v>
      </c>
      <c r="E55" s="144">
        <v>3</v>
      </c>
      <c r="F55" s="142">
        <f aca="true" t="shared" si="13" ref="F55:F62">SUM(D55:E55)</f>
        <v>22</v>
      </c>
      <c r="G55" s="143">
        <v>0</v>
      </c>
      <c r="H55" s="144">
        <v>0</v>
      </c>
      <c r="I55" s="142">
        <f aca="true" t="shared" si="14" ref="I55:I62">SUM(G55:H55)</f>
        <v>0</v>
      </c>
      <c r="J55" s="143">
        <v>2</v>
      </c>
      <c r="K55" s="144">
        <v>1</v>
      </c>
      <c r="L55" s="142">
        <f t="shared" si="10"/>
        <v>3</v>
      </c>
      <c r="M55" s="103">
        <f t="shared" si="11"/>
        <v>2</v>
      </c>
      <c r="N55" s="106">
        <f t="shared" si="11"/>
        <v>1</v>
      </c>
      <c r="O55" s="142">
        <f t="shared" si="12"/>
        <v>3</v>
      </c>
    </row>
    <row r="56" spans="1:15" ht="12.75" customHeight="1">
      <c r="A56" s="138" t="s">
        <v>46</v>
      </c>
      <c r="B56" s="139" t="s">
        <v>40</v>
      </c>
      <c r="C56" s="131" t="s">
        <v>20</v>
      </c>
      <c r="D56" s="143">
        <v>10</v>
      </c>
      <c r="E56" s="144">
        <v>9</v>
      </c>
      <c r="F56" s="142">
        <f t="shared" si="13"/>
        <v>19</v>
      </c>
      <c r="G56" s="209">
        <v>0</v>
      </c>
      <c r="H56" s="210">
        <v>0</v>
      </c>
      <c r="I56" s="142">
        <f t="shared" si="14"/>
        <v>0</v>
      </c>
      <c r="J56" s="143">
        <v>6</v>
      </c>
      <c r="K56" s="144">
        <v>4</v>
      </c>
      <c r="L56" s="142">
        <f t="shared" si="10"/>
        <v>10</v>
      </c>
      <c r="M56" s="103">
        <f t="shared" si="11"/>
        <v>6</v>
      </c>
      <c r="N56" s="106">
        <f t="shared" si="11"/>
        <v>4</v>
      </c>
      <c r="O56" s="142">
        <f t="shared" si="12"/>
        <v>10</v>
      </c>
    </row>
    <row r="57" spans="1:15" ht="12.75" customHeight="1">
      <c r="A57" s="138" t="s">
        <v>47</v>
      </c>
      <c r="B57" s="139" t="s">
        <v>40</v>
      </c>
      <c r="C57" s="131" t="s">
        <v>20</v>
      </c>
      <c r="D57" s="143">
        <v>6</v>
      </c>
      <c r="E57" s="144">
        <v>7</v>
      </c>
      <c r="F57" s="142">
        <f t="shared" si="13"/>
        <v>13</v>
      </c>
      <c r="G57" s="209">
        <v>0</v>
      </c>
      <c r="H57" s="210">
        <v>0</v>
      </c>
      <c r="I57" s="142">
        <f t="shared" si="14"/>
        <v>0</v>
      </c>
      <c r="J57" s="143">
        <v>1</v>
      </c>
      <c r="K57" s="144">
        <v>1</v>
      </c>
      <c r="L57" s="142">
        <f t="shared" si="10"/>
        <v>2</v>
      </c>
      <c r="M57" s="103">
        <f t="shared" si="11"/>
        <v>1</v>
      </c>
      <c r="N57" s="106">
        <f t="shared" si="11"/>
        <v>1</v>
      </c>
      <c r="O57" s="67">
        <f t="shared" si="12"/>
        <v>2</v>
      </c>
    </row>
    <row r="58" spans="1:15" ht="12.75" customHeight="1">
      <c r="A58" s="138" t="s">
        <v>48</v>
      </c>
      <c r="B58" s="139" t="s">
        <v>40</v>
      </c>
      <c r="C58" s="131" t="s">
        <v>20</v>
      </c>
      <c r="D58" s="143">
        <v>0</v>
      </c>
      <c r="E58" s="144">
        <v>0</v>
      </c>
      <c r="F58" s="142">
        <f t="shared" si="13"/>
        <v>0</v>
      </c>
      <c r="G58" s="209">
        <v>0</v>
      </c>
      <c r="H58" s="210">
        <v>0</v>
      </c>
      <c r="I58" s="142">
        <f t="shared" si="14"/>
        <v>0</v>
      </c>
      <c r="J58" s="143">
        <v>0</v>
      </c>
      <c r="K58" s="144">
        <v>0</v>
      </c>
      <c r="L58" s="142">
        <f t="shared" si="10"/>
        <v>0</v>
      </c>
      <c r="M58" s="103">
        <f t="shared" si="11"/>
        <v>0</v>
      </c>
      <c r="N58" s="106">
        <f t="shared" si="11"/>
        <v>0</v>
      </c>
      <c r="O58" s="142">
        <f t="shared" si="12"/>
        <v>0</v>
      </c>
    </row>
    <row r="59" spans="1:15" ht="12.75" customHeight="1">
      <c r="A59" s="138" t="s">
        <v>167</v>
      </c>
      <c r="B59" s="139" t="s">
        <v>40</v>
      </c>
      <c r="C59" s="131" t="s">
        <v>20</v>
      </c>
      <c r="D59" s="143">
        <v>14</v>
      </c>
      <c r="E59" s="144">
        <v>4</v>
      </c>
      <c r="F59" s="142">
        <f t="shared" si="13"/>
        <v>18</v>
      </c>
      <c r="G59" s="209">
        <v>0</v>
      </c>
      <c r="H59" s="210">
        <v>0</v>
      </c>
      <c r="I59" s="142">
        <f t="shared" si="14"/>
        <v>0</v>
      </c>
      <c r="J59" s="143">
        <v>2</v>
      </c>
      <c r="K59" s="144">
        <v>3</v>
      </c>
      <c r="L59" s="142">
        <f t="shared" si="10"/>
        <v>5</v>
      </c>
      <c r="M59" s="103">
        <f t="shared" si="11"/>
        <v>2</v>
      </c>
      <c r="N59" s="106">
        <f t="shared" si="11"/>
        <v>3</v>
      </c>
      <c r="O59" s="142">
        <f t="shared" si="12"/>
        <v>5</v>
      </c>
    </row>
    <row r="60" spans="1:15" ht="12.75" customHeight="1">
      <c r="A60" s="138" t="s">
        <v>49</v>
      </c>
      <c r="B60" s="139" t="s">
        <v>40</v>
      </c>
      <c r="C60" s="131" t="s">
        <v>20</v>
      </c>
      <c r="D60" s="143">
        <v>14</v>
      </c>
      <c r="E60" s="144">
        <v>2</v>
      </c>
      <c r="F60" s="142">
        <f t="shared" si="13"/>
        <v>16</v>
      </c>
      <c r="G60" s="143">
        <v>0</v>
      </c>
      <c r="H60" s="144">
        <v>0</v>
      </c>
      <c r="I60" s="142">
        <f t="shared" si="14"/>
        <v>0</v>
      </c>
      <c r="J60" s="143">
        <v>6</v>
      </c>
      <c r="K60" s="144">
        <v>1</v>
      </c>
      <c r="L60" s="142">
        <f t="shared" si="10"/>
        <v>7</v>
      </c>
      <c r="M60" s="103">
        <f>SUM(G60,J60)</f>
        <v>6</v>
      </c>
      <c r="N60" s="106">
        <f>SUM(H60,K60)</f>
        <v>1</v>
      </c>
      <c r="O60" s="142">
        <f t="shared" si="12"/>
        <v>7</v>
      </c>
    </row>
    <row r="61" spans="1:15" ht="12.75" customHeight="1">
      <c r="A61" s="138" t="s">
        <v>51</v>
      </c>
      <c r="B61" s="139" t="s">
        <v>40</v>
      </c>
      <c r="C61" s="131" t="s">
        <v>20</v>
      </c>
      <c r="D61" s="143">
        <v>13</v>
      </c>
      <c r="E61" s="144">
        <v>1</v>
      </c>
      <c r="F61" s="142">
        <f t="shared" si="13"/>
        <v>14</v>
      </c>
      <c r="G61" s="143">
        <v>0</v>
      </c>
      <c r="H61" s="144">
        <v>0</v>
      </c>
      <c r="I61" s="142">
        <f t="shared" si="14"/>
        <v>0</v>
      </c>
      <c r="J61" s="143">
        <v>0</v>
      </c>
      <c r="K61" s="144">
        <v>0</v>
      </c>
      <c r="L61" s="142">
        <f t="shared" si="10"/>
        <v>0</v>
      </c>
      <c r="M61" s="103">
        <f t="shared" si="11"/>
        <v>0</v>
      </c>
      <c r="N61" s="106">
        <f t="shared" si="11"/>
        <v>0</v>
      </c>
      <c r="O61" s="142">
        <f t="shared" si="12"/>
        <v>0</v>
      </c>
    </row>
    <row r="62" spans="1:15" ht="12.75" customHeight="1">
      <c r="A62" s="74" t="s">
        <v>211</v>
      </c>
      <c r="B62" s="139" t="s">
        <v>40</v>
      </c>
      <c r="C62" s="131" t="s">
        <v>20</v>
      </c>
      <c r="D62" s="143">
        <v>0</v>
      </c>
      <c r="E62" s="144">
        <v>0</v>
      </c>
      <c r="F62" s="142">
        <f t="shared" si="13"/>
        <v>0</v>
      </c>
      <c r="G62" s="143">
        <v>0</v>
      </c>
      <c r="H62" s="144">
        <v>0</v>
      </c>
      <c r="I62" s="142">
        <f t="shared" si="14"/>
        <v>0</v>
      </c>
      <c r="J62" s="143">
        <v>0</v>
      </c>
      <c r="K62" s="144">
        <v>0</v>
      </c>
      <c r="L62" s="142">
        <f>SUM(J62:K62)</f>
        <v>0</v>
      </c>
      <c r="M62" s="103">
        <f>SUM(G62,J62)</f>
        <v>0</v>
      </c>
      <c r="N62" s="106">
        <f>SUM(H62,K62)</f>
        <v>0</v>
      </c>
      <c r="O62" s="142">
        <f t="shared" si="12"/>
        <v>0</v>
      </c>
    </row>
    <row r="63" spans="1:15" ht="13.5" customHeight="1" thickBot="1">
      <c r="A63" s="74" t="s">
        <v>50</v>
      </c>
      <c r="B63" s="154" t="s">
        <v>42</v>
      </c>
      <c r="C63" s="155" t="s">
        <v>20</v>
      </c>
      <c r="D63" s="77">
        <v>0</v>
      </c>
      <c r="E63" s="69">
        <v>0</v>
      </c>
      <c r="F63" s="70">
        <f>SUM(D63:E63)</f>
        <v>0</v>
      </c>
      <c r="G63" s="211">
        <v>0</v>
      </c>
      <c r="H63" s="212">
        <v>0</v>
      </c>
      <c r="I63" s="70">
        <f>SUM(G63:H63)</f>
        <v>0</v>
      </c>
      <c r="J63" s="68">
        <v>0</v>
      </c>
      <c r="K63" s="69">
        <v>0</v>
      </c>
      <c r="L63" s="70">
        <f t="shared" si="10"/>
        <v>0</v>
      </c>
      <c r="M63" s="103">
        <f t="shared" si="11"/>
        <v>0</v>
      </c>
      <c r="N63" s="106">
        <f t="shared" si="11"/>
        <v>0</v>
      </c>
      <c r="O63" s="157">
        <f t="shared" si="12"/>
        <v>0</v>
      </c>
    </row>
    <row r="64" spans="1:15" ht="13.5" customHeight="1" thickBot="1">
      <c r="A64" s="605" t="s">
        <v>29</v>
      </c>
      <c r="B64" s="605"/>
      <c r="C64" s="605"/>
      <c r="D64" s="206">
        <f aca="true" t="shared" si="15" ref="D64:N64">SUM(D53:D63)</f>
        <v>81</v>
      </c>
      <c r="E64" s="206">
        <f t="shared" si="15"/>
        <v>32</v>
      </c>
      <c r="F64" s="206">
        <f>SUM(F53:F63)</f>
        <v>113</v>
      </c>
      <c r="G64" s="213">
        <f t="shared" si="15"/>
        <v>0</v>
      </c>
      <c r="H64" s="213">
        <f t="shared" si="15"/>
        <v>0</v>
      </c>
      <c r="I64" s="213">
        <f t="shared" si="15"/>
        <v>0</v>
      </c>
      <c r="J64" s="206">
        <f t="shared" si="15"/>
        <v>18</v>
      </c>
      <c r="K64" s="206">
        <f t="shared" si="15"/>
        <v>14</v>
      </c>
      <c r="L64" s="206">
        <f>SUM(L53:L63)</f>
        <v>32</v>
      </c>
      <c r="M64" s="206">
        <f t="shared" si="15"/>
        <v>18</v>
      </c>
      <c r="N64" s="206">
        <f t="shared" si="15"/>
        <v>14</v>
      </c>
      <c r="O64" s="206">
        <f>SUM(O53:O63)</f>
        <v>32</v>
      </c>
    </row>
    <row r="65" spans="1:15" ht="13.5" customHeight="1" thickBot="1">
      <c r="A65" s="123" t="s">
        <v>250</v>
      </c>
      <c r="B65" s="123" t="s">
        <v>250</v>
      </c>
      <c r="C65" s="123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</row>
    <row r="66" spans="1:15" ht="13.5" customHeight="1" thickBot="1">
      <c r="A66" s="445" t="s">
        <v>30</v>
      </c>
      <c r="B66" s="447" t="s">
        <v>38</v>
      </c>
      <c r="C66" s="445" t="s">
        <v>9</v>
      </c>
      <c r="D66" s="457" t="s">
        <v>15</v>
      </c>
      <c r="E66" s="457" t="s">
        <v>16</v>
      </c>
      <c r="F66" s="457" t="s">
        <v>17</v>
      </c>
      <c r="G66" s="457" t="s">
        <v>15</v>
      </c>
      <c r="H66" s="457" t="s">
        <v>16</v>
      </c>
      <c r="I66" s="457" t="s">
        <v>17</v>
      </c>
      <c r="J66" s="457" t="s">
        <v>15</v>
      </c>
      <c r="K66" s="457" t="s">
        <v>16</v>
      </c>
      <c r="L66" s="457" t="s">
        <v>17</v>
      </c>
      <c r="M66" s="127" t="s">
        <v>15</v>
      </c>
      <c r="N66" s="128" t="s">
        <v>16</v>
      </c>
      <c r="O66" s="457" t="s">
        <v>17</v>
      </c>
    </row>
    <row r="67" spans="1:15" ht="12.75" customHeight="1">
      <c r="A67" s="173" t="s">
        <v>142</v>
      </c>
      <c r="B67" s="174" t="s">
        <v>40</v>
      </c>
      <c r="C67" s="214" t="s">
        <v>20</v>
      </c>
      <c r="D67" s="132">
        <v>0</v>
      </c>
      <c r="E67" s="208">
        <v>0</v>
      </c>
      <c r="F67" s="137">
        <f>SUM(D67:E67)</f>
        <v>0</v>
      </c>
      <c r="G67" s="132">
        <v>0</v>
      </c>
      <c r="H67" s="208">
        <v>0</v>
      </c>
      <c r="I67" s="137">
        <f>SUM(G67:H67)</f>
        <v>0</v>
      </c>
      <c r="J67" s="132">
        <v>0</v>
      </c>
      <c r="K67" s="208">
        <v>0</v>
      </c>
      <c r="L67" s="137">
        <f>SUM(J67:K67)</f>
        <v>0</v>
      </c>
      <c r="M67" s="215">
        <f aca="true" t="shared" si="16" ref="M67:N69">SUM(G67,J67)</f>
        <v>0</v>
      </c>
      <c r="N67" s="101">
        <f t="shared" si="16"/>
        <v>0</v>
      </c>
      <c r="O67" s="137">
        <f>SUM(M67:N67)</f>
        <v>0</v>
      </c>
    </row>
    <row r="68" spans="1:15" ht="12.75" customHeight="1">
      <c r="A68" s="173" t="s">
        <v>214</v>
      </c>
      <c r="B68" s="174" t="s">
        <v>40</v>
      </c>
      <c r="C68" s="214" t="s">
        <v>20</v>
      </c>
      <c r="D68" s="216">
        <v>0</v>
      </c>
      <c r="E68" s="217">
        <v>0</v>
      </c>
      <c r="F68" s="67">
        <f>SUM(D68:E68)</f>
        <v>0</v>
      </c>
      <c r="G68" s="216">
        <v>0</v>
      </c>
      <c r="H68" s="217">
        <v>0</v>
      </c>
      <c r="I68" s="67">
        <f>SUM(G68:H68)</f>
        <v>0</v>
      </c>
      <c r="J68" s="216">
        <v>0</v>
      </c>
      <c r="K68" s="217">
        <v>0</v>
      </c>
      <c r="L68" s="67">
        <f>SUM(J68:K68)</f>
        <v>0</v>
      </c>
      <c r="M68" s="218">
        <f t="shared" si="16"/>
        <v>0</v>
      </c>
      <c r="N68" s="106">
        <f t="shared" si="16"/>
        <v>0</v>
      </c>
      <c r="O68" s="67">
        <f>SUM(M68:N68)</f>
        <v>0</v>
      </c>
    </row>
    <row r="69" spans="1:15" ht="13.5" customHeight="1" thickBot="1">
      <c r="A69" s="74" t="s">
        <v>166</v>
      </c>
      <c r="B69" s="154" t="s">
        <v>42</v>
      </c>
      <c r="C69" s="219" t="s">
        <v>20</v>
      </c>
      <c r="D69" s="220">
        <v>0</v>
      </c>
      <c r="E69" s="221">
        <v>0</v>
      </c>
      <c r="F69" s="79">
        <f>SUM(D69:E69)</f>
        <v>0</v>
      </c>
      <c r="G69" s="77">
        <v>0</v>
      </c>
      <c r="H69" s="156">
        <v>0</v>
      </c>
      <c r="I69" s="79">
        <f>SUM(G69:H69)</f>
        <v>0</v>
      </c>
      <c r="J69" s="77">
        <v>0</v>
      </c>
      <c r="K69" s="156">
        <v>0</v>
      </c>
      <c r="L69" s="79">
        <f>SUM(J69:K69)</f>
        <v>0</v>
      </c>
      <c r="M69" s="218">
        <f t="shared" si="16"/>
        <v>0</v>
      </c>
      <c r="N69" s="106">
        <f t="shared" si="16"/>
        <v>0</v>
      </c>
      <c r="O69" s="79">
        <f>SUM(M69:N69)</f>
        <v>0</v>
      </c>
    </row>
    <row r="70" spans="1:15" ht="13.5" customHeight="1" thickBot="1">
      <c r="A70" s="664" t="s">
        <v>29</v>
      </c>
      <c r="B70" s="665"/>
      <c r="C70" s="665"/>
      <c r="D70" s="94">
        <f>SUM(D67:D69)</f>
        <v>0</v>
      </c>
      <c r="E70" s="94">
        <f aca="true" t="shared" si="17" ref="E70:N70">SUM(E67:E69)</f>
        <v>0</v>
      </c>
      <c r="F70" s="206">
        <f>SUM(F67:F69)</f>
        <v>0</v>
      </c>
      <c r="G70" s="133">
        <f t="shared" si="17"/>
        <v>0</v>
      </c>
      <c r="H70" s="135">
        <f t="shared" si="17"/>
        <v>0</v>
      </c>
      <c r="I70" s="135">
        <f t="shared" si="17"/>
        <v>0</v>
      </c>
      <c r="J70" s="94">
        <f t="shared" si="17"/>
        <v>0</v>
      </c>
      <c r="K70" s="94">
        <f t="shared" si="17"/>
        <v>0</v>
      </c>
      <c r="L70" s="206">
        <f>SUM(L67:L69)</f>
        <v>0</v>
      </c>
      <c r="M70" s="133">
        <f t="shared" si="17"/>
        <v>0</v>
      </c>
      <c r="N70" s="135">
        <f t="shared" si="17"/>
        <v>0</v>
      </c>
      <c r="O70" s="206">
        <f>SUM(O67:O69)</f>
        <v>0</v>
      </c>
    </row>
    <row r="71" spans="1:15" ht="13.5" customHeight="1" thickBot="1">
      <c r="A71" s="666" t="s">
        <v>36</v>
      </c>
      <c r="B71" s="667"/>
      <c r="C71" s="667"/>
      <c r="D71" s="222">
        <f>SUM(D64,D70)</f>
        <v>81</v>
      </c>
      <c r="E71" s="222">
        <f aca="true" t="shared" si="18" ref="E71:O71">SUM(E64,E70)</f>
        <v>32</v>
      </c>
      <c r="F71" s="222">
        <f t="shared" si="18"/>
        <v>113</v>
      </c>
      <c r="G71" s="222">
        <f t="shared" si="18"/>
        <v>0</v>
      </c>
      <c r="H71" s="222">
        <f t="shared" si="18"/>
        <v>0</v>
      </c>
      <c r="I71" s="222">
        <f t="shared" si="18"/>
        <v>0</v>
      </c>
      <c r="J71" s="222">
        <f t="shared" si="18"/>
        <v>18</v>
      </c>
      <c r="K71" s="222">
        <f t="shared" si="18"/>
        <v>14</v>
      </c>
      <c r="L71" s="222">
        <f t="shared" si="18"/>
        <v>32</v>
      </c>
      <c r="M71" s="222">
        <f t="shared" si="18"/>
        <v>18</v>
      </c>
      <c r="N71" s="222">
        <f t="shared" si="18"/>
        <v>14</v>
      </c>
      <c r="O71" s="222">
        <f t="shared" si="18"/>
        <v>32</v>
      </c>
    </row>
    <row r="72" spans="1:15" ht="12.75" customHeight="1">
      <c r="A72" s="80" t="s">
        <v>250</v>
      </c>
      <c r="B72" s="80" t="s">
        <v>250</v>
      </c>
      <c r="C72" s="80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</row>
    <row r="73" spans="1:15" ht="15.75" customHeight="1" thickBot="1">
      <c r="A73" s="224" t="s">
        <v>250</v>
      </c>
      <c r="B73" s="225" t="s">
        <v>250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</row>
    <row r="74" spans="1:15" ht="13.5" customHeight="1" thickBot="1">
      <c r="A74" s="634" t="s">
        <v>52</v>
      </c>
      <c r="B74" s="634"/>
      <c r="C74" s="634"/>
      <c r="D74" s="634"/>
      <c r="E74" s="634"/>
      <c r="F74" s="634"/>
      <c r="G74" s="586" t="s">
        <v>6</v>
      </c>
      <c r="H74" s="586"/>
      <c r="I74" s="586"/>
      <c r="J74" s="586"/>
      <c r="K74" s="586"/>
      <c r="L74" s="586"/>
      <c r="M74" s="586"/>
      <c r="N74" s="586"/>
      <c r="O74" s="586"/>
    </row>
    <row r="75" spans="1:15" ht="13.5" customHeight="1" thickBot="1">
      <c r="A75" s="123" t="s">
        <v>250</v>
      </c>
      <c r="B75" s="123" t="s">
        <v>250</v>
      </c>
      <c r="C75" s="123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</row>
    <row r="76" spans="1:15" ht="13.5" customHeight="1" thickBot="1">
      <c r="A76" s="445" t="s">
        <v>33</v>
      </c>
      <c r="B76" s="447" t="s">
        <v>38</v>
      </c>
      <c r="C76" s="445" t="s">
        <v>9</v>
      </c>
      <c r="D76" s="128" t="s">
        <v>15</v>
      </c>
      <c r="E76" s="128" t="s">
        <v>16</v>
      </c>
      <c r="F76" s="127" t="s">
        <v>17</v>
      </c>
      <c r="G76" s="128" t="s">
        <v>15</v>
      </c>
      <c r="H76" s="128" t="s">
        <v>16</v>
      </c>
      <c r="I76" s="128" t="s">
        <v>17</v>
      </c>
      <c r="J76" s="128" t="s">
        <v>15</v>
      </c>
      <c r="K76" s="128" t="s">
        <v>16</v>
      </c>
      <c r="L76" s="128" t="s">
        <v>17</v>
      </c>
      <c r="M76" s="127" t="s">
        <v>15</v>
      </c>
      <c r="N76" s="128" t="s">
        <v>16</v>
      </c>
      <c r="O76" s="128" t="s">
        <v>17</v>
      </c>
    </row>
    <row r="77" spans="1:15" ht="13.5" customHeight="1" thickBot="1">
      <c r="A77" s="173" t="s">
        <v>148</v>
      </c>
      <c r="B77" s="174" t="s">
        <v>57</v>
      </c>
      <c r="C77" s="227" t="s">
        <v>54</v>
      </c>
      <c r="D77" s="68">
        <v>0</v>
      </c>
      <c r="E77" s="69">
        <v>0</v>
      </c>
      <c r="F77" s="231">
        <f>SUM(D77:E77)</f>
        <v>0</v>
      </c>
      <c r="G77" s="216">
        <v>0</v>
      </c>
      <c r="H77" s="217">
        <v>0</v>
      </c>
      <c r="I77" s="142">
        <f>SUM(G77:H77)</f>
        <v>0</v>
      </c>
      <c r="J77" s="232">
        <v>0</v>
      </c>
      <c r="K77" s="233">
        <v>0</v>
      </c>
      <c r="L77" s="234">
        <f>SUM(J77:K77)</f>
        <v>0</v>
      </c>
      <c r="M77" s="166">
        <f>SUM(G77,J77)</f>
        <v>0</v>
      </c>
      <c r="N77" s="167">
        <f>SUM(H77,K77)</f>
        <v>0</v>
      </c>
      <c r="O77" s="73">
        <f>SUM(M77:N77)</f>
        <v>0</v>
      </c>
    </row>
    <row r="78" spans="1:15" ht="13.5" customHeight="1" thickBot="1">
      <c r="A78" s="627" t="s">
        <v>29</v>
      </c>
      <c r="B78" s="627"/>
      <c r="C78" s="627"/>
      <c r="D78" s="213">
        <f>SUM(D77:D77)</f>
        <v>0</v>
      </c>
      <c r="E78" s="213">
        <f aca="true" t="shared" si="19" ref="E78:O78">SUM(E77:E77)</f>
        <v>0</v>
      </c>
      <c r="F78" s="213">
        <f>SUM(F77:F77)</f>
        <v>0</v>
      </c>
      <c r="G78" s="206">
        <f t="shared" si="19"/>
        <v>0</v>
      </c>
      <c r="H78" s="206">
        <f t="shared" si="19"/>
        <v>0</v>
      </c>
      <c r="I78" s="206">
        <f t="shared" si="19"/>
        <v>0</v>
      </c>
      <c r="J78" s="206">
        <f t="shared" si="19"/>
        <v>0</v>
      </c>
      <c r="K78" s="206">
        <f t="shared" si="19"/>
        <v>0</v>
      </c>
      <c r="L78" s="206">
        <f t="shared" si="19"/>
        <v>0</v>
      </c>
      <c r="M78" s="235">
        <f>SUM(M77:M77)</f>
        <v>0</v>
      </c>
      <c r="N78" s="206">
        <f>SUM(N77:N77)</f>
        <v>0</v>
      </c>
      <c r="O78" s="206">
        <f t="shared" si="19"/>
        <v>0</v>
      </c>
    </row>
    <row r="79" spans="1:15" ht="12.75" customHeight="1">
      <c r="A79" s="158" t="s">
        <v>250</v>
      </c>
      <c r="B79" s="158" t="s">
        <v>250</v>
      </c>
      <c r="C79" s="158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</row>
    <row r="80" spans="1:15" ht="12.75" customHeight="1" thickBot="1">
      <c r="A80" s="158" t="s">
        <v>250</v>
      </c>
      <c r="B80" s="158" t="s">
        <v>250</v>
      </c>
      <c r="C80" s="158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</row>
    <row r="81" spans="1:15" ht="20.25" customHeight="1" thickBot="1">
      <c r="A81" s="445" t="s">
        <v>30</v>
      </c>
      <c r="B81" s="447" t="s">
        <v>38</v>
      </c>
      <c r="C81" s="445" t="s">
        <v>9</v>
      </c>
      <c r="D81" s="128" t="s">
        <v>15</v>
      </c>
      <c r="E81" s="128" t="s">
        <v>16</v>
      </c>
      <c r="F81" s="128" t="s">
        <v>17</v>
      </c>
      <c r="G81" s="128" t="s">
        <v>15</v>
      </c>
      <c r="H81" s="128" t="s">
        <v>16</v>
      </c>
      <c r="I81" s="128" t="s">
        <v>17</v>
      </c>
      <c r="J81" s="128" t="s">
        <v>15</v>
      </c>
      <c r="K81" s="128" t="s">
        <v>16</v>
      </c>
      <c r="L81" s="128" t="s">
        <v>17</v>
      </c>
      <c r="M81" s="127" t="s">
        <v>15</v>
      </c>
      <c r="N81" s="128" t="s">
        <v>16</v>
      </c>
      <c r="O81" s="128" t="s">
        <v>17</v>
      </c>
    </row>
    <row r="82" spans="1:15" ht="20.25" customHeight="1">
      <c r="A82" s="129" t="s">
        <v>62</v>
      </c>
      <c r="B82" s="130" t="s">
        <v>57</v>
      </c>
      <c r="C82" s="237" t="s">
        <v>54</v>
      </c>
      <c r="D82" s="238">
        <v>14</v>
      </c>
      <c r="E82" s="239">
        <v>25</v>
      </c>
      <c r="F82" s="137">
        <f>SUM(D82:E82)</f>
        <v>39</v>
      </c>
      <c r="G82" s="132">
        <v>9</v>
      </c>
      <c r="H82" s="72">
        <v>15</v>
      </c>
      <c r="I82" s="157">
        <f>SUM(G82:H82)</f>
        <v>24</v>
      </c>
      <c r="J82" s="240">
        <v>8</v>
      </c>
      <c r="K82" s="241">
        <v>0</v>
      </c>
      <c r="L82" s="242">
        <f>SUM(J82:K82)</f>
        <v>8</v>
      </c>
      <c r="M82" s="218">
        <f aca="true" t="shared" si="20" ref="M82:N86">SUM(G82,J82)</f>
        <v>17</v>
      </c>
      <c r="N82" s="106">
        <f t="shared" si="20"/>
        <v>15</v>
      </c>
      <c r="O82" s="243">
        <f>SUM(M82:N82)</f>
        <v>32</v>
      </c>
    </row>
    <row r="83" spans="1:15" ht="23.25" customHeight="1">
      <c r="A83" s="244" t="s">
        <v>150</v>
      </c>
      <c r="B83" s="139" t="s">
        <v>151</v>
      </c>
      <c r="C83" s="245" t="s">
        <v>54</v>
      </c>
      <c r="D83" s="143">
        <v>0</v>
      </c>
      <c r="E83" s="246">
        <v>0</v>
      </c>
      <c r="F83" s="142">
        <f>SUM(D83:E83)</f>
        <v>0</v>
      </c>
      <c r="G83" s="143">
        <v>0</v>
      </c>
      <c r="H83" s="144">
        <v>0</v>
      </c>
      <c r="I83" s="157">
        <f>SUM(G83:H83)</f>
        <v>0</v>
      </c>
      <c r="J83" s="117">
        <v>3</v>
      </c>
      <c r="K83" s="147">
        <v>4</v>
      </c>
      <c r="L83" s="242">
        <f>SUM(J83:K83)</f>
        <v>7</v>
      </c>
      <c r="M83" s="218">
        <f t="shared" si="20"/>
        <v>3</v>
      </c>
      <c r="N83" s="106">
        <f t="shared" si="20"/>
        <v>4</v>
      </c>
      <c r="O83" s="142">
        <f>SUM(M83:N83)</f>
        <v>7</v>
      </c>
    </row>
    <row r="84" spans="1:15" ht="13.5" customHeight="1">
      <c r="A84" s="84" t="s">
        <v>166</v>
      </c>
      <c r="B84" s="84" t="s">
        <v>151</v>
      </c>
      <c r="C84" s="245" t="s">
        <v>54</v>
      </c>
      <c r="D84" s="143">
        <v>0</v>
      </c>
      <c r="E84" s="247">
        <v>0</v>
      </c>
      <c r="F84" s="157">
        <f>SUM(D84:E84)</f>
        <v>0</v>
      </c>
      <c r="G84" s="248">
        <v>0</v>
      </c>
      <c r="H84" s="249">
        <v>0</v>
      </c>
      <c r="I84" s="157">
        <f>SUM(G84:H84)</f>
        <v>0</v>
      </c>
      <c r="J84" s="119">
        <v>0</v>
      </c>
      <c r="K84" s="120">
        <v>0</v>
      </c>
      <c r="L84" s="242">
        <f>SUM(J84:K84)</f>
        <v>0</v>
      </c>
      <c r="M84" s="218">
        <f t="shared" si="20"/>
        <v>0</v>
      </c>
      <c r="N84" s="106">
        <f t="shared" si="20"/>
        <v>0</v>
      </c>
      <c r="O84" s="142">
        <f>SUM(M84:N84)</f>
        <v>0</v>
      </c>
    </row>
    <row r="85" spans="1:15" ht="13.5" customHeight="1">
      <c r="A85" s="138" t="s">
        <v>63</v>
      </c>
      <c r="B85" s="139" t="s">
        <v>58</v>
      </c>
      <c r="C85" s="245" t="s">
        <v>54</v>
      </c>
      <c r="D85" s="250">
        <v>0</v>
      </c>
      <c r="E85" s="141">
        <v>0</v>
      </c>
      <c r="F85" s="142">
        <f>SUM(D85:E85)</f>
        <v>0</v>
      </c>
      <c r="G85" s="143">
        <v>0</v>
      </c>
      <c r="H85" s="144">
        <v>0</v>
      </c>
      <c r="I85" s="142">
        <f>SUM(G85:H85)</f>
        <v>0</v>
      </c>
      <c r="J85" s="143">
        <v>5</v>
      </c>
      <c r="K85" s="144">
        <v>14</v>
      </c>
      <c r="L85" s="105">
        <f>SUM(J85:K85)</f>
        <v>19</v>
      </c>
      <c r="M85" s="218">
        <f t="shared" si="20"/>
        <v>5</v>
      </c>
      <c r="N85" s="106">
        <f t="shared" si="20"/>
        <v>14</v>
      </c>
      <c r="O85" s="142">
        <f>SUM(M85:N85)</f>
        <v>19</v>
      </c>
    </row>
    <row r="86" spans="1:15" ht="13.5" customHeight="1" thickBot="1">
      <c r="A86" s="198" t="s">
        <v>61</v>
      </c>
      <c r="B86" s="199" t="s">
        <v>58</v>
      </c>
      <c r="C86" s="251" t="s">
        <v>54</v>
      </c>
      <c r="D86" s="220">
        <v>0</v>
      </c>
      <c r="E86" s="252">
        <v>0</v>
      </c>
      <c r="F86" s="70">
        <f>SUM(D86:E86)</f>
        <v>0</v>
      </c>
      <c r="G86" s="68">
        <v>0</v>
      </c>
      <c r="H86" s="69">
        <v>0</v>
      </c>
      <c r="I86" s="70">
        <f>SUM(G86:H86)</f>
        <v>0</v>
      </c>
      <c r="J86" s="68">
        <v>5</v>
      </c>
      <c r="K86" s="69">
        <v>4</v>
      </c>
      <c r="L86" s="253">
        <f>SUM(J86:K86)</f>
        <v>9</v>
      </c>
      <c r="M86" s="218">
        <f t="shared" si="20"/>
        <v>5</v>
      </c>
      <c r="N86" s="106">
        <f t="shared" si="20"/>
        <v>4</v>
      </c>
      <c r="O86" s="157">
        <f>SUM(M86:N86)</f>
        <v>9</v>
      </c>
    </row>
    <row r="87" spans="1:15" ht="13.5" customHeight="1" thickBot="1">
      <c r="A87" s="643" t="s">
        <v>29</v>
      </c>
      <c r="B87" s="643"/>
      <c r="C87" s="643"/>
      <c r="D87" s="206">
        <f>SUM(D82:D86)</f>
        <v>14</v>
      </c>
      <c r="E87" s="206">
        <f aca="true" t="shared" si="21" ref="E87:N87">SUM(E82:E86)</f>
        <v>25</v>
      </c>
      <c r="F87" s="206">
        <f>SUM(F82:F86)</f>
        <v>39</v>
      </c>
      <c r="G87" s="206">
        <f t="shared" si="21"/>
        <v>9</v>
      </c>
      <c r="H87" s="206">
        <f t="shared" si="21"/>
        <v>15</v>
      </c>
      <c r="I87" s="206">
        <f t="shared" si="21"/>
        <v>24</v>
      </c>
      <c r="J87" s="206">
        <f t="shared" si="21"/>
        <v>21</v>
      </c>
      <c r="K87" s="206">
        <f t="shared" si="21"/>
        <v>22</v>
      </c>
      <c r="L87" s="206">
        <f>SUM(L82:L86)</f>
        <v>43</v>
      </c>
      <c r="M87" s="206">
        <f t="shared" si="21"/>
        <v>30</v>
      </c>
      <c r="N87" s="206">
        <f t="shared" si="21"/>
        <v>37</v>
      </c>
      <c r="O87" s="206">
        <f>SUM(O82:O86)</f>
        <v>67</v>
      </c>
    </row>
    <row r="88" spans="1:15" ht="12.75" customHeight="1" thickBot="1">
      <c r="A88" s="80" t="s">
        <v>250</v>
      </c>
      <c r="B88" s="80" t="s">
        <v>250</v>
      </c>
      <c r="C88" s="80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</row>
    <row r="89" spans="1:15" ht="13.5" customHeight="1" thickBot="1">
      <c r="A89" s="451" t="s">
        <v>35</v>
      </c>
      <c r="B89" s="447" t="s">
        <v>38</v>
      </c>
      <c r="C89" s="445" t="s">
        <v>9</v>
      </c>
      <c r="D89" s="128" t="s">
        <v>15</v>
      </c>
      <c r="E89" s="128" t="s">
        <v>16</v>
      </c>
      <c r="F89" s="128" t="s">
        <v>17</v>
      </c>
      <c r="G89" s="128" t="s">
        <v>15</v>
      </c>
      <c r="H89" s="128" t="s">
        <v>16</v>
      </c>
      <c r="I89" s="128" t="s">
        <v>17</v>
      </c>
      <c r="J89" s="128" t="s">
        <v>15</v>
      </c>
      <c r="K89" s="128" t="s">
        <v>16</v>
      </c>
      <c r="L89" s="128" t="s">
        <v>17</v>
      </c>
      <c r="M89" s="127" t="s">
        <v>15</v>
      </c>
      <c r="N89" s="128" t="s">
        <v>16</v>
      </c>
      <c r="O89" s="128" t="s">
        <v>17</v>
      </c>
    </row>
    <row r="90" spans="1:15" ht="12.75" customHeight="1">
      <c r="A90" s="173" t="s">
        <v>64</v>
      </c>
      <c r="B90" s="174" t="s">
        <v>57</v>
      </c>
      <c r="C90" s="227" t="s">
        <v>54</v>
      </c>
      <c r="D90" s="216">
        <v>0</v>
      </c>
      <c r="E90" s="217">
        <v>0</v>
      </c>
      <c r="F90" s="67">
        <f>SUM(D90:E90)</f>
        <v>0</v>
      </c>
      <c r="G90" s="216">
        <v>0</v>
      </c>
      <c r="H90" s="217">
        <v>0</v>
      </c>
      <c r="I90" s="67">
        <f>SUM(G90:H90)</f>
        <v>0</v>
      </c>
      <c r="J90" s="216">
        <v>0</v>
      </c>
      <c r="K90" s="217">
        <v>0</v>
      </c>
      <c r="L90" s="67">
        <f>SUM(J90:K90)</f>
        <v>0</v>
      </c>
      <c r="M90" s="218">
        <f>SUM(G90,J90)</f>
        <v>0</v>
      </c>
      <c r="N90" s="106">
        <f>SUM(H90,K90)</f>
        <v>0</v>
      </c>
      <c r="O90" s="67">
        <f>SUM(M90:N90)</f>
        <v>0</v>
      </c>
    </row>
    <row r="91" spans="1:15" ht="13.5" customHeight="1" thickBot="1">
      <c r="A91" s="173" t="s">
        <v>162</v>
      </c>
      <c r="B91" s="84" t="s">
        <v>151</v>
      </c>
      <c r="C91" s="227" t="s">
        <v>54</v>
      </c>
      <c r="D91" s="68">
        <v>0</v>
      </c>
      <c r="E91" s="69">
        <v>0</v>
      </c>
      <c r="F91" s="67">
        <f>SUM(D91:E91)</f>
        <v>0</v>
      </c>
      <c r="G91" s="68">
        <v>0</v>
      </c>
      <c r="H91" s="69">
        <v>0</v>
      </c>
      <c r="I91" s="70">
        <f>SUM(G91:H91)</f>
        <v>0</v>
      </c>
      <c r="J91" s="68">
        <v>0</v>
      </c>
      <c r="K91" s="69">
        <v>0</v>
      </c>
      <c r="L91" s="70">
        <f>SUM(J91:K91)</f>
        <v>0</v>
      </c>
      <c r="M91" s="218">
        <f>SUM(G91,J91)</f>
        <v>0</v>
      </c>
      <c r="N91" s="106">
        <f>SUM(H91,K91)</f>
        <v>0</v>
      </c>
      <c r="O91" s="67">
        <f>SUM(M91:N91)</f>
        <v>0</v>
      </c>
    </row>
    <row r="92" spans="1:15" ht="13.5" customHeight="1" thickBot="1">
      <c r="A92" s="628" t="s">
        <v>29</v>
      </c>
      <c r="B92" s="636"/>
      <c r="C92" s="637"/>
      <c r="D92" s="206">
        <f>SUM(D90:D91)</f>
        <v>0</v>
      </c>
      <c r="E92" s="206">
        <f aca="true" t="shared" si="22" ref="E92:N92">SUM(E90:E91)</f>
        <v>0</v>
      </c>
      <c r="F92" s="206">
        <f t="shared" si="22"/>
        <v>0</v>
      </c>
      <c r="G92" s="206">
        <f t="shared" si="22"/>
        <v>0</v>
      </c>
      <c r="H92" s="206">
        <f t="shared" si="22"/>
        <v>0</v>
      </c>
      <c r="I92" s="206">
        <f t="shared" si="22"/>
        <v>0</v>
      </c>
      <c r="J92" s="206">
        <f t="shared" si="22"/>
        <v>0</v>
      </c>
      <c r="K92" s="206">
        <f t="shared" si="22"/>
        <v>0</v>
      </c>
      <c r="L92" s="206">
        <f>SUM(L90:L91)</f>
        <v>0</v>
      </c>
      <c r="M92" s="206">
        <f t="shared" si="22"/>
        <v>0</v>
      </c>
      <c r="N92" s="206">
        <f t="shared" si="22"/>
        <v>0</v>
      </c>
      <c r="O92" s="206">
        <f>SUM(O90:O91)</f>
        <v>0</v>
      </c>
    </row>
    <row r="93" spans="1:15" ht="13.5" customHeight="1" thickBot="1">
      <c r="A93" s="629" t="s">
        <v>36</v>
      </c>
      <c r="B93" s="638"/>
      <c r="C93" s="639"/>
      <c r="D93" s="454">
        <f>SUM(D78,D87,D92)</f>
        <v>14</v>
      </c>
      <c r="E93" s="454">
        <f aca="true" t="shared" si="23" ref="E93:O93">SUM(E78,E87,E92)</f>
        <v>25</v>
      </c>
      <c r="F93" s="454">
        <f t="shared" si="23"/>
        <v>39</v>
      </c>
      <c r="G93" s="454">
        <f t="shared" si="23"/>
        <v>9</v>
      </c>
      <c r="H93" s="454">
        <f t="shared" si="23"/>
        <v>15</v>
      </c>
      <c r="I93" s="454">
        <f t="shared" si="23"/>
        <v>24</v>
      </c>
      <c r="J93" s="454">
        <f t="shared" si="23"/>
        <v>21</v>
      </c>
      <c r="K93" s="454">
        <f t="shared" si="23"/>
        <v>22</v>
      </c>
      <c r="L93" s="454">
        <f t="shared" si="23"/>
        <v>43</v>
      </c>
      <c r="M93" s="454">
        <f t="shared" si="23"/>
        <v>30</v>
      </c>
      <c r="N93" s="454">
        <f t="shared" si="23"/>
        <v>37</v>
      </c>
      <c r="O93" s="454">
        <f t="shared" si="23"/>
        <v>67</v>
      </c>
    </row>
    <row r="94" spans="1:15" ht="13.5" customHeight="1" thickBot="1">
      <c r="A94" s="80" t="s">
        <v>250</v>
      </c>
      <c r="B94" s="80" t="s">
        <v>250</v>
      </c>
      <c r="C94" s="80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5" spans="1:15" ht="13.5" customHeight="1" thickBot="1">
      <c r="A95" s="634" t="s">
        <v>67</v>
      </c>
      <c r="B95" s="634"/>
      <c r="C95" s="634"/>
      <c r="D95" s="634"/>
      <c r="E95" s="634"/>
      <c r="F95" s="634"/>
      <c r="G95" s="586" t="s">
        <v>6</v>
      </c>
      <c r="H95" s="586"/>
      <c r="I95" s="586"/>
      <c r="J95" s="586"/>
      <c r="K95" s="586"/>
      <c r="L95" s="586"/>
      <c r="M95" s="586"/>
      <c r="N95" s="586"/>
      <c r="O95" s="586"/>
    </row>
    <row r="96" spans="1:15" ht="12.75" customHeight="1" thickBot="1">
      <c r="A96" s="123" t="s">
        <v>250</v>
      </c>
      <c r="B96" s="123" t="s">
        <v>250</v>
      </c>
      <c r="C96" s="123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2.75" customHeight="1" thickBot="1">
      <c r="A97" s="445" t="s">
        <v>30</v>
      </c>
      <c r="B97" s="447" t="s">
        <v>38</v>
      </c>
      <c r="C97" s="445" t="s">
        <v>9</v>
      </c>
      <c r="D97" s="128" t="s">
        <v>15</v>
      </c>
      <c r="E97" s="128" t="s">
        <v>16</v>
      </c>
      <c r="F97" s="128" t="s">
        <v>17</v>
      </c>
      <c r="G97" s="128" t="s">
        <v>15</v>
      </c>
      <c r="H97" s="128" t="s">
        <v>16</v>
      </c>
      <c r="I97" s="128" t="s">
        <v>17</v>
      </c>
      <c r="J97" s="128" t="s">
        <v>15</v>
      </c>
      <c r="K97" s="128" t="s">
        <v>16</v>
      </c>
      <c r="L97" s="128" t="s">
        <v>17</v>
      </c>
      <c r="M97" s="127" t="s">
        <v>15</v>
      </c>
      <c r="N97" s="128" t="s">
        <v>16</v>
      </c>
      <c r="O97" s="128" t="s">
        <v>17</v>
      </c>
    </row>
    <row r="98" spans="1:15" ht="12.75" customHeight="1">
      <c r="A98" s="173" t="s">
        <v>198</v>
      </c>
      <c r="B98" s="149" t="s">
        <v>70</v>
      </c>
      <c r="C98" s="227" t="s">
        <v>69</v>
      </c>
      <c r="D98" s="216">
        <v>0</v>
      </c>
      <c r="E98" s="217">
        <v>0</v>
      </c>
      <c r="F98" s="67">
        <f>SUM(D98:E98)</f>
        <v>0</v>
      </c>
      <c r="G98" s="216">
        <v>0</v>
      </c>
      <c r="H98" s="217">
        <v>0</v>
      </c>
      <c r="I98" s="67">
        <f>SUM(G98:H98)</f>
        <v>0</v>
      </c>
      <c r="J98" s="216">
        <v>3</v>
      </c>
      <c r="K98" s="217">
        <v>1</v>
      </c>
      <c r="L98" s="67">
        <f>SUM(J98:K98)</f>
        <v>4</v>
      </c>
      <c r="M98" s="257">
        <f>SUM(G98,J98)</f>
        <v>3</v>
      </c>
      <c r="N98" s="217">
        <f>SUM(H98,K98)</f>
        <v>1</v>
      </c>
      <c r="O98" s="67">
        <f aca="true" t="shared" si="24" ref="O98:O106">SUM(M98:N98)</f>
        <v>4</v>
      </c>
    </row>
    <row r="99" spans="1:15" ht="12.75" customHeight="1">
      <c r="A99" s="173" t="s">
        <v>189</v>
      </c>
      <c r="B99" s="149" t="s">
        <v>70</v>
      </c>
      <c r="C99" s="227" t="s">
        <v>69</v>
      </c>
      <c r="D99" s="216">
        <v>0</v>
      </c>
      <c r="E99" s="217">
        <v>0</v>
      </c>
      <c r="F99" s="67">
        <f>SUM(D99:E99)</f>
        <v>0</v>
      </c>
      <c r="G99" s="216">
        <v>0</v>
      </c>
      <c r="H99" s="217">
        <v>0</v>
      </c>
      <c r="I99" s="67">
        <f>SUM(G99:H99)</f>
        <v>0</v>
      </c>
      <c r="J99" s="216">
        <v>4</v>
      </c>
      <c r="K99" s="217">
        <v>5</v>
      </c>
      <c r="L99" s="67">
        <f>SUM(J99:K99)</f>
        <v>9</v>
      </c>
      <c r="M99" s="257">
        <f aca="true" t="shared" si="25" ref="M99:N107">SUM(G99,J99)</f>
        <v>4</v>
      </c>
      <c r="N99" s="217">
        <f t="shared" si="25"/>
        <v>5</v>
      </c>
      <c r="O99" s="67">
        <f t="shared" si="24"/>
        <v>9</v>
      </c>
    </row>
    <row r="100" spans="1:15" ht="12.75" customHeight="1">
      <c r="A100" s="138" t="s">
        <v>192</v>
      </c>
      <c r="B100" s="149" t="s">
        <v>70</v>
      </c>
      <c r="C100" s="228" t="s">
        <v>69</v>
      </c>
      <c r="D100" s="140">
        <v>0</v>
      </c>
      <c r="E100" s="141">
        <v>0</v>
      </c>
      <c r="F100" s="67">
        <f aca="true" t="shared" si="26" ref="F100:F107">SUM(D100:E100)</f>
        <v>0</v>
      </c>
      <c r="G100" s="143">
        <v>0</v>
      </c>
      <c r="H100" s="144">
        <v>0</v>
      </c>
      <c r="I100" s="67">
        <f aca="true" t="shared" si="27" ref="I100:I107">SUM(G100:H100)</f>
        <v>0</v>
      </c>
      <c r="J100" s="143">
        <v>0</v>
      </c>
      <c r="K100" s="144">
        <v>0</v>
      </c>
      <c r="L100" s="67">
        <f aca="true" t="shared" si="28" ref="L100:L107">SUM(J100:K100)</f>
        <v>0</v>
      </c>
      <c r="M100" s="257">
        <f t="shared" si="25"/>
        <v>0</v>
      </c>
      <c r="N100" s="217">
        <f t="shared" si="25"/>
        <v>0</v>
      </c>
      <c r="O100" s="67">
        <f t="shared" si="24"/>
        <v>0</v>
      </c>
    </row>
    <row r="101" spans="1:15" ht="12.75" customHeight="1">
      <c r="A101" s="74" t="s">
        <v>199</v>
      </c>
      <c r="B101" s="149" t="s">
        <v>70</v>
      </c>
      <c r="C101" s="76" t="s">
        <v>69</v>
      </c>
      <c r="D101" s="258">
        <v>0</v>
      </c>
      <c r="E101" s="259">
        <v>0</v>
      </c>
      <c r="F101" s="67">
        <f t="shared" si="26"/>
        <v>0</v>
      </c>
      <c r="G101" s="248">
        <v>0</v>
      </c>
      <c r="H101" s="249">
        <v>0</v>
      </c>
      <c r="I101" s="67">
        <f t="shared" si="27"/>
        <v>0</v>
      </c>
      <c r="J101" s="248">
        <v>0</v>
      </c>
      <c r="K101" s="249">
        <v>0</v>
      </c>
      <c r="L101" s="67">
        <f t="shared" si="28"/>
        <v>0</v>
      </c>
      <c r="M101" s="257">
        <f t="shared" si="25"/>
        <v>0</v>
      </c>
      <c r="N101" s="217">
        <f t="shared" si="25"/>
        <v>0</v>
      </c>
      <c r="O101" s="67">
        <f t="shared" si="24"/>
        <v>0</v>
      </c>
    </row>
    <row r="102" spans="1:15" ht="12.75" customHeight="1">
      <c r="A102" s="260" t="s">
        <v>212</v>
      </c>
      <c r="B102" s="261" t="s">
        <v>235</v>
      </c>
      <c r="C102" s="262" t="s">
        <v>69</v>
      </c>
      <c r="D102" s="258">
        <v>0</v>
      </c>
      <c r="E102" s="259">
        <v>0</v>
      </c>
      <c r="F102" s="67">
        <f>SUM(D102:E102)</f>
        <v>0</v>
      </c>
      <c r="G102" s="263">
        <v>0</v>
      </c>
      <c r="H102" s="264">
        <v>0</v>
      </c>
      <c r="I102" s="67">
        <f>SUM(G102:H102)</f>
        <v>0</v>
      </c>
      <c r="J102" s="263">
        <v>0</v>
      </c>
      <c r="K102" s="264">
        <v>0</v>
      </c>
      <c r="L102" s="67">
        <f>SUM(J102:K102)</f>
        <v>0</v>
      </c>
      <c r="M102" s="257">
        <f>SUM(G102,J102)</f>
        <v>0</v>
      </c>
      <c r="N102" s="217">
        <f t="shared" si="25"/>
        <v>0</v>
      </c>
      <c r="O102" s="67">
        <f>SUM(M102:N102)</f>
        <v>0</v>
      </c>
    </row>
    <row r="103" spans="1:15" ht="12.75" customHeight="1">
      <c r="A103" s="138" t="s">
        <v>190</v>
      </c>
      <c r="B103" s="149" t="s">
        <v>204</v>
      </c>
      <c r="C103" s="228" t="s">
        <v>69</v>
      </c>
      <c r="D103" s="258">
        <v>0</v>
      </c>
      <c r="E103" s="259">
        <v>0</v>
      </c>
      <c r="F103" s="67">
        <f>SUM(D103:E103)</f>
        <v>0</v>
      </c>
      <c r="G103" s="143">
        <v>6</v>
      </c>
      <c r="H103" s="144">
        <v>8</v>
      </c>
      <c r="I103" s="67">
        <f t="shared" si="27"/>
        <v>14</v>
      </c>
      <c r="J103" s="143">
        <v>0</v>
      </c>
      <c r="K103" s="144">
        <v>0</v>
      </c>
      <c r="L103" s="67">
        <f t="shared" si="28"/>
        <v>0</v>
      </c>
      <c r="M103" s="257">
        <f t="shared" si="25"/>
        <v>6</v>
      </c>
      <c r="N103" s="217">
        <f t="shared" si="25"/>
        <v>8</v>
      </c>
      <c r="O103" s="67">
        <f t="shared" si="24"/>
        <v>14</v>
      </c>
    </row>
    <row r="104" spans="1:15" ht="12.75" customHeight="1">
      <c r="A104" s="138" t="s">
        <v>147</v>
      </c>
      <c r="B104" s="149" t="s">
        <v>204</v>
      </c>
      <c r="C104" s="228" t="s">
        <v>69</v>
      </c>
      <c r="D104" s="258">
        <v>8</v>
      </c>
      <c r="E104" s="259">
        <v>6</v>
      </c>
      <c r="F104" s="67">
        <f>SUM(D104:E104)</f>
        <v>14</v>
      </c>
      <c r="G104" s="143">
        <v>0</v>
      </c>
      <c r="H104" s="144">
        <v>0</v>
      </c>
      <c r="I104" s="67">
        <f t="shared" si="27"/>
        <v>0</v>
      </c>
      <c r="J104" s="143">
        <v>7</v>
      </c>
      <c r="K104" s="144">
        <v>14</v>
      </c>
      <c r="L104" s="67">
        <f t="shared" si="28"/>
        <v>21</v>
      </c>
      <c r="M104" s="257">
        <f t="shared" si="25"/>
        <v>7</v>
      </c>
      <c r="N104" s="217">
        <f t="shared" si="25"/>
        <v>14</v>
      </c>
      <c r="O104" s="67">
        <f t="shared" si="24"/>
        <v>21</v>
      </c>
    </row>
    <row r="105" spans="1:15" ht="12.75" customHeight="1">
      <c r="A105" s="138" t="s">
        <v>213</v>
      </c>
      <c r="B105" s="149" t="s">
        <v>204</v>
      </c>
      <c r="C105" s="228" t="s">
        <v>69</v>
      </c>
      <c r="D105" s="258">
        <v>0</v>
      </c>
      <c r="E105" s="259">
        <v>0</v>
      </c>
      <c r="F105" s="67">
        <f>SUM(D105:E105)</f>
        <v>0</v>
      </c>
      <c r="G105" s="143">
        <v>0</v>
      </c>
      <c r="H105" s="144">
        <v>0</v>
      </c>
      <c r="I105" s="67">
        <f>SUM(G105:H105)</f>
        <v>0</v>
      </c>
      <c r="J105" s="143">
        <v>0</v>
      </c>
      <c r="K105" s="144">
        <v>0</v>
      </c>
      <c r="L105" s="67">
        <f>SUM(J105:K105)</f>
        <v>0</v>
      </c>
      <c r="M105" s="257">
        <f>SUM(G105,J105)</f>
        <v>0</v>
      </c>
      <c r="N105" s="217">
        <f t="shared" si="25"/>
        <v>0</v>
      </c>
      <c r="O105" s="67">
        <f>SUM(M105:N105)</f>
        <v>0</v>
      </c>
    </row>
    <row r="106" spans="1:15" ht="12.75" customHeight="1">
      <c r="A106" s="260" t="s">
        <v>241</v>
      </c>
      <c r="B106" s="261" t="s">
        <v>76</v>
      </c>
      <c r="C106" s="262" t="s">
        <v>69</v>
      </c>
      <c r="D106" s="140">
        <v>0</v>
      </c>
      <c r="E106" s="141">
        <v>0</v>
      </c>
      <c r="F106" s="67">
        <f t="shared" si="26"/>
        <v>0</v>
      </c>
      <c r="G106" s="263">
        <v>0</v>
      </c>
      <c r="H106" s="264">
        <v>0</v>
      </c>
      <c r="I106" s="67">
        <f t="shared" si="27"/>
        <v>0</v>
      </c>
      <c r="J106" s="263">
        <v>8</v>
      </c>
      <c r="K106" s="264">
        <v>6</v>
      </c>
      <c r="L106" s="67">
        <f t="shared" si="28"/>
        <v>14</v>
      </c>
      <c r="M106" s="257">
        <f>SUM(G106,J106)</f>
        <v>8</v>
      </c>
      <c r="N106" s="217">
        <f t="shared" si="25"/>
        <v>6</v>
      </c>
      <c r="O106" s="67">
        <f t="shared" si="24"/>
        <v>14</v>
      </c>
    </row>
    <row r="107" spans="1:15" ht="13.5" customHeight="1" thickBot="1">
      <c r="A107" s="265" t="s">
        <v>79</v>
      </c>
      <c r="B107" s="266" t="s">
        <v>156</v>
      </c>
      <c r="C107" s="267" t="s">
        <v>69</v>
      </c>
      <c r="D107" s="268">
        <v>0</v>
      </c>
      <c r="E107" s="269">
        <v>0</v>
      </c>
      <c r="F107" s="70">
        <f t="shared" si="26"/>
        <v>0</v>
      </c>
      <c r="G107" s="268">
        <v>0</v>
      </c>
      <c r="H107" s="269">
        <v>0</v>
      </c>
      <c r="I107" s="70">
        <f t="shared" si="27"/>
        <v>0</v>
      </c>
      <c r="J107" s="268">
        <v>0</v>
      </c>
      <c r="K107" s="269">
        <v>0</v>
      </c>
      <c r="L107" s="70">
        <f t="shared" si="28"/>
        <v>0</v>
      </c>
      <c r="M107" s="257">
        <f t="shared" si="25"/>
        <v>0</v>
      </c>
      <c r="N107" s="217">
        <f t="shared" si="25"/>
        <v>0</v>
      </c>
      <c r="O107" s="67">
        <f>SUM(M107:N107)</f>
        <v>0</v>
      </c>
    </row>
    <row r="108" spans="1:15" ht="13.5" customHeight="1" thickBot="1">
      <c r="A108" s="635" t="s">
        <v>29</v>
      </c>
      <c r="B108" s="635"/>
      <c r="C108" s="635"/>
      <c r="D108" s="206">
        <f aca="true" t="shared" si="29" ref="D108:O108">SUM(D98:D107)</f>
        <v>8</v>
      </c>
      <c r="E108" s="206">
        <f t="shared" si="29"/>
        <v>6</v>
      </c>
      <c r="F108" s="206">
        <f>SUM(F98:F107)</f>
        <v>14</v>
      </c>
      <c r="G108" s="206">
        <f t="shared" si="29"/>
        <v>6</v>
      </c>
      <c r="H108" s="206">
        <f t="shared" si="29"/>
        <v>8</v>
      </c>
      <c r="I108" s="206">
        <f t="shared" si="29"/>
        <v>14</v>
      </c>
      <c r="J108" s="206">
        <f t="shared" si="29"/>
        <v>22</v>
      </c>
      <c r="K108" s="206">
        <f t="shared" si="29"/>
        <v>26</v>
      </c>
      <c r="L108" s="206">
        <f t="shared" si="29"/>
        <v>48</v>
      </c>
      <c r="M108" s="206">
        <f t="shared" si="29"/>
        <v>28</v>
      </c>
      <c r="N108" s="206">
        <f t="shared" si="29"/>
        <v>34</v>
      </c>
      <c r="O108" s="206">
        <f t="shared" si="29"/>
        <v>62</v>
      </c>
    </row>
    <row r="109" spans="1:15" ht="12.75" customHeight="1">
      <c r="A109" s="270" t="s">
        <v>250</v>
      </c>
      <c r="B109" s="270" t="s">
        <v>250</v>
      </c>
      <c r="C109" s="270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</row>
    <row r="110" spans="1:15" ht="12.75" customHeight="1">
      <c r="A110" s="123"/>
      <c r="B110" s="123"/>
      <c r="C110" s="123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</row>
    <row r="111" spans="1:15" ht="12.75" customHeight="1">
      <c r="A111" s="123"/>
      <c r="B111" s="123"/>
      <c r="C111" s="123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</row>
    <row r="112" spans="1:15" ht="12.75" customHeight="1" thickBot="1">
      <c r="A112" s="456"/>
      <c r="B112" s="456"/>
      <c r="C112" s="456"/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</row>
    <row r="113" spans="1:15" ht="12.75" customHeight="1" thickBot="1">
      <c r="A113" s="445" t="s">
        <v>35</v>
      </c>
      <c r="B113" s="447" t="s">
        <v>38</v>
      </c>
      <c r="C113" s="445" t="s">
        <v>9</v>
      </c>
      <c r="D113" s="128" t="s">
        <v>15</v>
      </c>
      <c r="E113" s="128" t="s">
        <v>16</v>
      </c>
      <c r="F113" s="128" t="s">
        <v>17</v>
      </c>
      <c r="G113" s="128" t="s">
        <v>15</v>
      </c>
      <c r="H113" s="128" t="s">
        <v>16</v>
      </c>
      <c r="I113" s="128" t="s">
        <v>17</v>
      </c>
      <c r="J113" s="128" t="s">
        <v>15</v>
      </c>
      <c r="K113" s="128" t="s">
        <v>16</v>
      </c>
      <c r="L113" s="128" t="s">
        <v>17</v>
      </c>
      <c r="M113" s="127" t="s">
        <v>15</v>
      </c>
      <c r="N113" s="128" t="s">
        <v>16</v>
      </c>
      <c r="O113" s="128" t="s">
        <v>17</v>
      </c>
    </row>
    <row r="114" spans="1:15" s="26" customFormat="1" ht="12.75" customHeight="1">
      <c r="A114" s="129" t="s">
        <v>31</v>
      </c>
      <c r="B114" s="130" t="s">
        <v>204</v>
      </c>
      <c r="C114" s="272" t="s">
        <v>69</v>
      </c>
      <c r="D114" s="132">
        <v>0</v>
      </c>
      <c r="E114" s="208">
        <v>0</v>
      </c>
      <c r="F114" s="137">
        <f>SUM(D114:E114)</f>
        <v>0</v>
      </c>
      <c r="G114" s="132">
        <v>0</v>
      </c>
      <c r="H114" s="208">
        <v>0</v>
      </c>
      <c r="I114" s="137">
        <f>SUM(G114:H114)</f>
        <v>0</v>
      </c>
      <c r="J114" s="132">
        <v>0</v>
      </c>
      <c r="K114" s="208">
        <v>0</v>
      </c>
      <c r="L114" s="137">
        <f>SUM(J114:K114)</f>
        <v>0</v>
      </c>
      <c r="M114" s="273">
        <f>SUM(G114,J114)</f>
        <v>0</v>
      </c>
      <c r="N114" s="208">
        <f>SUM(H114,K114)</f>
        <v>0</v>
      </c>
      <c r="O114" s="137">
        <f>SUM(M114:N114)</f>
        <v>0</v>
      </c>
    </row>
    <row r="115" spans="1:15" ht="13.5" customHeight="1" thickBot="1">
      <c r="A115" s="173" t="s">
        <v>80</v>
      </c>
      <c r="B115" s="174" t="s">
        <v>73</v>
      </c>
      <c r="C115" s="214" t="s">
        <v>81</v>
      </c>
      <c r="D115" s="216">
        <v>0</v>
      </c>
      <c r="E115" s="217">
        <v>0</v>
      </c>
      <c r="F115" s="157">
        <f>SUM(D115:E115)</f>
        <v>0</v>
      </c>
      <c r="G115" s="248">
        <v>0</v>
      </c>
      <c r="H115" s="249">
        <v>0</v>
      </c>
      <c r="I115" s="157">
        <f>SUM(G115:H115)</f>
        <v>0</v>
      </c>
      <c r="J115" s="248">
        <v>0</v>
      </c>
      <c r="K115" s="249">
        <v>0</v>
      </c>
      <c r="L115" s="157">
        <f>SUM(J115:K115)</f>
        <v>0</v>
      </c>
      <c r="M115" s="274">
        <f>SUM(G115,J115)</f>
        <v>0</v>
      </c>
      <c r="N115" s="249">
        <f>SUM(H115,K115)</f>
        <v>0</v>
      </c>
      <c r="O115" s="157">
        <f>SUM(M115:N115)</f>
        <v>0</v>
      </c>
    </row>
    <row r="116" spans="1:15" ht="13.5" customHeight="1" thickBot="1">
      <c r="A116" s="605" t="s">
        <v>29</v>
      </c>
      <c r="B116" s="605"/>
      <c r="C116" s="605"/>
      <c r="D116" s="169">
        <f>SUM(D114:D115)</f>
        <v>0</v>
      </c>
      <c r="E116" s="169">
        <f aca="true" t="shared" si="30" ref="E116:O116">SUM(E114:E115)</f>
        <v>0</v>
      </c>
      <c r="F116" s="169">
        <f>SUM(F114:F115)</f>
        <v>0</v>
      </c>
      <c r="G116" s="169">
        <f t="shared" si="30"/>
        <v>0</v>
      </c>
      <c r="H116" s="169">
        <f t="shared" si="30"/>
        <v>0</v>
      </c>
      <c r="I116" s="169">
        <f t="shared" si="30"/>
        <v>0</v>
      </c>
      <c r="J116" s="169">
        <f t="shared" si="30"/>
        <v>0</v>
      </c>
      <c r="K116" s="169">
        <f t="shared" si="30"/>
        <v>0</v>
      </c>
      <c r="L116" s="169">
        <f t="shared" si="30"/>
        <v>0</v>
      </c>
      <c r="M116" s="169">
        <f t="shared" si="30"/>
        <v>0</v>
      </c>
      <c r="N116" s="169">
        <f t="shared" si="30"/>
        <v>0</v>
      </c>
      <c r="O116" s="169">
        <f t="shared" si="30"/>
        <v>0</v>
      </c>
    </row>
    <row r="117" spans="1:15" ht="13.5" customHeight="1" thickBot="1">
      <c r="A117" s="585" t="s">
        <v>36</v>
      </c>
      <c r="B117" s="585"/>
      <c r="C117" s="585"/>
      <c r="D117" s="454">
        <f>SUM(D108,D116)</f>
        <v>8</v>
      </c>
      <c r="E117" s="454">
        <f aca="true" t="shared" si="31" ref="E117:O117">SUM(E108,E116)</f>
        <v>6</v>
      </c>
      <c r="F117" s="454">
        <f t="shared" si="31"/>
        <v>14</v>
      </c>
      <c r="G117" s="454">
        <f t="shared" si="31"/>
        <v>6</v>
      </c>
      <c r="H117" s="454">
        <f t="shared" si="31"/>
        <v>8</v>
      </c>
      <c r="I117" s="454">
        <f t="shared" si="31"/>
        <v>14</v>
      </c>
      <c r="J117" s="454">
        <f t="shared" si="31"/>
        <v>22</v>
      </c>
      <c r="K117" s="454">
        <f t="shared" si="31"/>
        <v>26</v>
      </c>
      <c r="L117" s="454">
        <f t="shared" si="31"/>
        <v>48</v>
      </c>
      <c r="M117" s="454">
        <f t="shared" si="31"/>
        <v>28</v>
      </c>
      <c r="N117" s="454">
        <f t="shared" si="31"/>
        <v>34</v>
      </c>
      <c r="O117" s="454">
        <f t="shared" si="31"/>
        <v>62</v>
      </c>
    </row>
    <row r="118" spans="1:15" ht="13.5" customHeight="1" thickBot="1">
      <c r="A118" s="80" t="s">
        <v>250</v>
      </c>
      <c r="B118" s="80" t="s">
        <v>250</v>
      </c>
      <c r="C118" s="80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</row>
    <row r="119" spans="1:15" ht="13.5" customHeight="1" thickBot="1">
      <c r="A119" s="634" t="s">
        <v>82</v>
      </c>
      <c r="B119" s="634"/>
      <c r="C119" s="634"/>
      <c r="D119" s="634"/>
      <c r="E119" s="634"/>
      <c r="F119" s="634"/>
      <c r="G119" s="586" t="s">
        <v>6</v>
      </c>
      <c r="H119" s="586"/>
      <c r="I119" s="586"/>
      <c r="J119" s="586"/>
      <c r="K119" s="586"/>
      <c r="L119" s="586"/>
      <c r="M119" s="586"/>
      <c r="N119" s="586"/>
      <c r="O119" s="586"/>
    </row>
    <row r="120" spans="1:15" ht="13.5" customHeight="1" thickBot="1">
      <c r="A120" s="280" t="s">
        <v>250</v>
      </c>
      <c r="B120" s="280" t="s">
        <v>250</v>
      </c>
      <c r="C120" s="28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</row>
    <row r="121" spans="1:15" ht="13.5" customHeight="1" thickBot="1">
      <c r="A121" s="445" t="s">
        <v>30</v>
      </c>
      <c r="B121" s="447" t="s">
        <v>38</v>
      </c>
      <c r="C121" s="452" t="s">
        <v>9</v>
      </c>
      <c r="D121" s="411" t="s">
        <v>15</v>
      </c>
      <c r="E121" s="409" t="s">
        <v>16</v>
      </c>
      <c r="F121" s="409" t="s">
        <v>17</v>
      </c>
      <c r="G121" s="409" t="s">
        <v>15</v>
      </c>
      <c r="H121" s="409" t="s">
        <v>16</v>
      </c>
      <c r="I121" s="409" t="s">
        <v>17</v>
      </c>
      <c r="J121" s="409" t="s">
        <v>15</v>
      </c>
      <c r="K121" s="409" t="s">
        <v>16</v>
      </c>
      <c r="L121" s="409" t="s">
        <v>17</v>
      </c>
      <c r="M121" s="409" t="s">
        <v>15</v>
      </c>
      <c r="N121" s="409" t="s">
        <v>16</v>
      </c>
      <c r="O121" s="410" t="s">
        <v>17</v>
      </c>
    </row>
    <row r="122" spans="1:15" ht="13.5" customHeight="1" thickBot="1">
      <c r="A122" s="92" t="s">
        <v>246</v>
      </c>
      <c r="B122" s="199" t="s">
        <v>84</v>
      </c>
      <c r="C122" s="347" t="s">
        <v>86</v>
      </c>
      <c r="D122" s="77">
        <v>0</v>
      </c>
      <c r="E122" s="156">
        <v>0</v>
      </c>
      <c r="F122" s="156">
        <f>SUM(D122:E122)</f>
        <v>0</v>
      </c>
      <c r="G122" s="156">
        <v>0</v>
      </c>
      <c r="H122" s="156">
        <v>0</v>
      </c>
      <c r="I122" s="156">
        <f>SUM(G122:H122)</f>
        <v>0</v>
      </c>
      <c r="J122" s="156">
        <v>8</v>
      </c>
      <c r="K122" s="156">
        <v>10</v>
      </c>
      <c r="L122" s="156">
        <f>SUM(J122:K122)</f>
        <v>18</v>
      </c>
      <c r="M122" s="156">
        <f>SUM(G122,J122)</f>
        <v>8</v>
      </c>
      <c r="N122" s="156">
        <f>SUM(H122,K122)</f>
        <v>10</v>
      </c>
      <c r="O122" s="79">
        <f>SUM(M122:N122)</f>
        <v>18</v>
      </c>
    </row>
    <row r="123" spans="1:15" ht="13.5" customHeight="1" thickBot="1">
      <c r="A123" s="641" t="s">
        <v>29</v>
      </c>
      <c r="B123" s="642"/>
      <c r="C123" s="642"/>
      <c r="D123" s="213">
        <f>D122</f>
        <v>0</v>
      </c>
      <c r="E123" s="213">
        <f aca="true" t="shared" si="32" ref="E123:N123">E122</f>
        <v>0</v>
      </c>
      <c r="F123" s="213">
        <f>F122</f>
        <v>0</v>
      </c>
      <c r="G123" s="213">
        <f t="shared" si="32"/>
        <v>0</v>
      </c>
      <c r="H123" s="213">
        <f t="shared" si="32"/>
        <v>0</v>
      </c>
      <c r="I123" s="213">
        <f>I122</f>
        <v>0</v>
      </c>
      <c r="J123" s="213">
        <f t="shared" si="32"/>
        <v>8</v>
      </c>
      <c r="K123" s="213">
        <f t="shared" si="32"/>
        <v>10</v>
      </c>
      <c r="L123" s="213">
        <f>L122</f>
        <v>18</v>
      </c>
      <c r="M123" s="213">
        <f t="shared" si="32"/>
        <v>8</v>
      </c>
      <c r="N123" s="213">
        <f t="shared" si="32"/>
        <v>10</v>
      </c>
      <c r="O123" s="213">
        <f>O122</f>
        <v>18</v>
      </c>
    </row>
    <row r="124" spans="1:15" ht="13.5" customHeight="1" thickBot="1">
      <c r="A124" s="158" t="s">
        <v>250</v>
      </c>
      <c r="B124" s="158" t="s">
        <v>250</v>
      </c>
      <c r="C124" s="158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</row>
    <row r="125" spans="1:15" ht="13.5" customHeight="1" thickBot="1">
      <c r="A125" s="445" t="s">
        <v>35</v>
      </c>
      <c r="B125" s="447" t="s">
        <v>38</v>
      </c>
      <c r="C125" s="445" t="s">
        <v>9</v>
      </c>
      <c r="D125" s="128" t="s">
        <v>15</v>
      </c>
      <c r="E125" s="128" t="s">
        <v>16</v>
      </c>
      <c r="F125" s="128" t="s">
        <v>17</v>
      </c>
      <c r="G125" s="128" t="s">
        <v>15</v>
      </c>
      <c r="H125" s="128" t="s">
        <v>16</v>
      </c>
      <c r="I125" s="128" t="s">
        <v>17</v>
      </c>
      <c r="J125" s="128" t="s">
        <v>15</v>
      </c>
      <c r="K125" s="128" t="s">
        <v>16</v>
      </c>
      <c r="L125" s="128" t="s">
        <v>17</v>
      </c>
      <c r="M125" s="127" t="s">
        <v>15</v>
      </c>
      <c r="N125" s="128" t="s">
        <v>16</v>
      </c>
      <c r="O125" s="128" t="s">
        <v>17</v>
      </c>
    </row>
    <row r="126" spans="1:15" ht="13.5" customHeight="1" thickBot="1">
      <c r="A126" s="282" t="s">
        <v>230</v>
      </c>
      <c r="B126" s="199" t="s">
        <v>84</v>
      </c>
      <c r="C126" s="281" t="s">
        <v>86</v>
      </c>
      <c r="D126" s="283">
        <v>0</v>
      </c>
      <c r="E126" s="284">
        <v>0</v>
      </c>
      <c r="F126" s="285">
        <f>SUM(D126:E126)</f>
        <v>0</v>
      </c>
      <c r="G126" s="165">
        <v>0</v>
      </c>
      <c r="H126" s="163">
        <v>0</v>
      </c>
      <c r="I126" s="164">
        <f>SUM(G126:H126)</f>
        <v>0</v>
      </c>
      <c r="J126" s="165">
        <v>4</v>
      </c>
      <c r="K126" s="284">
        <v>1</v>
      </c>
      <c r="L126" s="164">
        <f>SUM(J126:K126)</f>
        <v>5</v>
      </c>
      <c r="M126" s="165">
        <f>SUM(G126,J126)</f>
        <v>4</v>
      </c>
      <c r="N126" s="284">
        <f>SUM(H126,K126)</f>
        <v>1</v>
      </c>
      <c r="O126" s="164">
        <f>SUM(M126:N126)</f>
        <v>5</v>
      </c>
    </row>
    <row r="127" spans="1:15" ht="13.5" customHeight="1" thickBot="1">
      <c r="A127" s="282" t="s">
        <v>162</v>
      </c>
      <c r="B127" s="199" t="s">
        <v>84</v>
      </c>
      <c r="C127" s="281" t="s">
        <v>86</v>
      </c>
      <c r="D127" s="175">
        <v>8</v>
      </c>
      <c r="E127" s="176">
        <v>0</v>
      </c>
      <c r="F127" s="177">
        <f>SUM(D127:E127)</f>
        <v>8</v>
      </c>
      <c r="G127" s="286">
        <v>4</v>
      </c>
      <c r="H127" s="287">
        <v>1</v>
      </c>
      <c r="I127" s="288">
        <f>SUM(G127:H127)</f>
        <v>5</v>
      </c>
      <c r="J127" s="286">
        <v>0</v>
      </c>
      <c r="K127" s="176">
        <v>2</v>
      </c>
      <c r="L127" s="288">
        <f>SUM(J127:K127)</f>
        <v>2</v>
      </c>
      <c r="M127" s="289">
        <f>SUM(G127,J127)</f>
        <v>4</v>
      </c>
      <c r="N127" s="176">
        <f>SUM(H127,K127)</f>
        <v>3</v>
      </c>
      <c r="O127" s="288">
        <f>SUM(M127:N127)</f>
        <v>7</v>
      </c>
    </row>
    <row r="128" spans="1:15" ht="13.5" customHeight="1" thickBot="1">
      <c r="A128" s="660" t="s">
        <v>29</v>
      </c>
      <c r="B128" s="661"/>
      <c r="C128" s="661"/>
      <c r="D128" s="68">
        <f>SUM(D126:D127)</f>
        <v>8</v>
      </c>
      <c r="E128" s="68">
        <f aca="true" t="shared" si="33" ref="E128:N128">SUM(E126:E127)</f>
        <v>0</v>
      </c>
      <c r="F128" s="68">
        <f>SUM(F126:F127)</f>
        <v>8</v>
      </c>
      <c r="G128" s="68">
        <f t="shared" si="33"/>
        <v>4</v>
      </c>
      <c r="H128" s="68">
        <f t="shared" si="33"/>
        <v>1</v>
      </c>
      <c r="I128" s="68">
        <f>SUM(I126:I127)</f>
        <v>5</v>
      </c>
      <c r="J128" s="68">
        <f t="shared" si="33"/>
        <v>4</v>
      </c>
      <c r="K128" s="68">
        <f t="shared" si="33"/>
        <v>3</v>
      </c>
      <c r="L128" s="68">
        <f>SUM(L126:L127)</f>
        <v>7</v>
      </c>
      <c r="M128" s="68">
        <f t="shared" si="33"/>
        <v>8</v>
      </c>
      <c r="N128" s="68">
        <f t="shared" si="33"/>
        <v>4</v>
      </c>
      <c r="O128" s="68">
        <f>SUM(O126:O127)</f>
        <v>12</v>
      </c>
    </row>
    <row r="129" spans="1:15" ht="13.5" customHeight="1" thickBot="1">
      <c r="A129" s="643" t="s">
        <v>36</v>
      </c>
      <c r="B129" s="643"/>
      <c r="C129" s="643"/>
      <c r="D129" s="454">
        <f>D123+D128</f>
        <v>8</v>
      </c>
      <c r="E129" s="454">
        <f aca="true" t="shared" si="34" ref="E129:O129">E123+E128</f>
        <v>0</v>
      </c>
      <c r="F129" s="454">
        <f t="shared" si="34"/>
        <v>8</v>
      </c>
      <c r="G129" s="454">
        <f t="shared" si="34"/>
        <v>4</v>
      </c>
      <c r="H129" s="454">
        <f t="shared" si="34"/>
        <v>1</v>
      </c>
      <c r="I129" s="454">
        <f t="shared" si="34"/>
        <v>5</v>
      </c>
      <c r="J129" s="454">
        <f t="shared" si="34"/>
        <v>12</v>
      </c>
      <c r="K129" s="454">
        <f t="shared" si="34"/>
        <v>13</v>
      </c>
      <c r="L129" s="454">
        <f t="shared" si="34"/>
        <v>25</v>
      </c>
      <c r="M129" s="454">
        <f t="shared" si="34"/>
        <v>16</v>
      </c>
      <c r="N129" s="454">
        <f t="shared" si="34"/>
        <v>14</v>
      </c>
      <c r="O129" s="454">
        <f t="shared" si="34"/>
        <v>30</v>
      </c>
    </row>
    <row r="130" spans="1:15" ht="12.75" customHeight="1">
      <c r="A130" s="236" t="s">
        <v>250</v>
      </c>
      <c r="B130" s="236" t="s">
        <v>250</v>
      </c>
      <c r="C130" s="236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</row>
    <row r="131" spans="1:15" ht="12.75" customHeight="1" thickBot="1">
      <c r="A131" s="123" t="s">
        <v>250</v>
      </c>
      <c r="B131" s="123" t="s">
        <v>250</v>
      </c>
      <c r="C131" s="123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</row>
    <row r="132" spans="1:15" ht="11.25" customHeight="1" thickBot="1">
      <c r="A132" s="606" t="s">
        <v>87</v>
      </c>
      <c r="B132" s="607"/>
      <c r="C132" s="607"/>
      <c r="D132" s="607"/>
      <c r="E132" s="607"/>
      <c r="F132" s="607"/>
      <c r="G132" s="625" t="s">
        <v>6</v>
      </c>
      <c r="H132" s="625"/>
      <c r="I132" s="625"/>
      <c r="J132" s="625"/>
      <c r="K132" s="625"/>
      <c r="L132" s="625"/>
      <c r="M132" s="625"/>
      <c r="N132" s="625"/>
      <c r="O132" s="626"/>
    </row>
    <row r="133" spans="1:15" s="26" customFormat="1" ht="15" customHeight="1" thickBot="1">
      <c r="A133" s="450" t="s">
        <v>33</v>
      </c>
      <c r="B133" s="447" t="s">
        <v>38</v>
      </c>
      <c r="C133" s="445" t="s">
        <v>9</v>
      </c>
      <c r="D133" s="89" t="s">
        <v>15</v>
      </c>
      <c r="E133" s="90" t="s">
        <v>16</v>
      </c>
      <c r="F133" s="91" t="s">
        <v>17</v>
      </c>
      <c r="G133" s="89" t="s">
        <v>15</v>
      </c>
      <c r="H133" s="90" t="s">
        <v>16</v>
      </c>
      <c r="I133" s="91" t="s">
        <v>17</v>
      </c>
      <c r="J133" s="89" t="s">
        <v>15</v>
      </c>
      <c r="K133" s="90" t="s">
        <v>16</v>
      </c>
      <c r="L133" s="91" t="s">
        <v>17</v>
      </c>
      <c r="M133" s="292" t="s">
        <v>15</v>
      </c>
      <c r="N133" s="90" t="s">
        <v>16</v>
      </c>
      <c r="O133" s="91" t="s">
        <v>17</v>
      </c>
    </row>
    <row r="134" spans="1:15" ht="24.75" customHeight="1" thickBot="1">
      <c r="A134" s="293" t="s">
        <v>89</v>
      </c>
      <c r="B134" s="130" t="s">
        <v>66</v>
      </c>
      <c r="C134" s="226" t="s">
        <v>90</v>
      </c>
      <c r="D134" s="94">
        <v>5</v>
      </c>
      <c r="E134" s="87">
        <v>15</v>
      </c>
      <c r="F134" s="73">
        <f>SUM(D134:E134)</f>
        <v>20</v>
      </c>
      <c r="G134" s="94">
        <v>2</v>
      </c>
      <c r="H134" s="87">
        <v>7</v>
      </c>
      <c r="I134" s="73">
        <f>SUM(G134:H134)</f>
        <v>9</v>
      </c>
      <c r="J134" s="94">
        <v>0</v>
      </c>
      <c r="K134" s="87">
        <v>0</v>
      </c>
      <c r="L134" s="73">
        <f>SUM(J134:K134)</f>
        <v>0</v>
      </c>
      <c r="M134" s="273">
        <f>SUM(G134,J134)</f>
        <v>2</v>
      </c>
      <c r="N134" s="208">
        <f>SUM(H134,K134)</f>
        <v>7</v>
      </c>
      <c r="O134" s="137">
        <f>SUM(M134:N134)</f>
        <v>9</v>
      </c>
    </row>
    <row r="135" spans="1:15" ht="15.75" customHeight="1" thickBot="1">
      <c r="A135" s="605" t="s">
        <v>29</v>
      </c>
      <c r="B135" s="605"/>
      <c r="C135" s="605"/>
      <c r="D135" s="206">
        <f>SUM(D134:D134)</f>
        <v>5</v>
      </c>
      <c r="E135" s="206">
        <f aca="true" t="shared" si="35" ref="E135:M135">SUM(E134:E134)</f>
        <v>15</v>
      </c>
      <c r="F135" s="206">
        <f t="shared" si="35"/>
        <v>20</v>
      </c>
      <c r="G135" s="206">
        <f t="shared" si="35"/>
        <v>2</v>
      </c>
      <c r="H135" s="206">
        <f t="shared" si="35"/>
        <v>7</v>
      </c>
      <c r="I135" s="206">
        <f t="shared" si="35"/>
        <v>9</v>
      </c>
      <c r="J135" s="206">
        <f>SUM(J134:J134)</f>
        <v>0</v>
      </c>
      <c r="K135" s="206">
        <f t="shared" si="35"/>
        <v>0</v>
      </c>
      <c r="L135" s="206">
        <f t="shared" si="35"/>
        <v>0</v>
      </c>
      <c r="M135" s="206">
        <f t="shared" si="35"/>
        <v>2</v>
      </c>
      <c r="N135" s="206">
        <f>SUM(N134:N134)</f>
        <v>7</v>
      </c>
      <c r="O135" s="206">
        <f>SUM(O134:O134)</f>
        <v>9</v>
      </c>
    </row>
    <row r="136" spans="1:15" s="26" customFormat="1" ht="15.75" customHeight="1" thickBot="1">
      <c r="A136" s="170" t="s">
        <v>250</v>
      </c>
      <c r="B136" s="170" t="s">
        <v>250</v>
      </c>
      <c r="C136" s="170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</row>
    <row r="137" spans="1:15" ht="13.5" customHeight="1" thickBot="1">
      <c r="A137" s="445" t="s">
        <v>30</v>
      </c>
      <c r="B137" s="447" t="s">
        <v>38</v>
      </c>
      <c r="C137" s="445" t="s">
        <v>9</v>
      </c>
      <c r="D137" s="128" t="s">
        <v>15</v>
      </c>
      <c r="E137" s="128" t="s">
        <v>16</v>
      </c>
      <c r="F137" s="128" t="s">
        <v>17</v>
      </c>
      <c r="G137" s="128" t="s">
        <v>15</v>
      </c>
      <c r="H137" s="128" t="s">
        <v>16</v>
      </c>
      <c r="I137" s="128" t="s">
        <v>17</v>
      </c>
      <c r="J137" s="128" t="s">
        <v>15</v>
      </c>
      <c r="K137" s="128" t="s">
        <v>16</v>
      </c>
      <c r="L137" s="128" t="s">
        <v>17</v>
      </c>
      <c r="M137" s="128" t="s">
        <v>15</v>
      </c>
      <c r="N137" s="128" t="s">
        <v>16</v>
      </c>
      <c r="O137" s="128" t="s">
        <v>17</v>
      </c>
    </row>
    <row r="138" spans="1:15" ht="12.75" customHeight="1">
      <c r="A138" s="129" t="s">
        <v>219</v>
      </c>
      <c r="B138" s="294" t="s">
        <v>66</v>
      </c>
      <c r="C138" s="295" t="s">
        <v>20</v>
      </c>
      <c r="D138" s="296">
        <v>0</v>
      </c>
      <c r="E138" s="297">
        <v>0</v>
      </c>
      <c r="F138" s="164">
        <f>SUM(D138:E138)</f>
        <v>0</v>
      </c>
      <c r="G138" s="298">
        <v>0</v>
      </c>
      <c r="H138" s="297">
        <v>0</v>
      </c>
      <c r="I138" s="164">
        <f>SUM(G138:H138)</f>
        <v>0</v>
      </c>
      <c r="J138" s="298">
        <v>0</v>
      </c>
      <c r="K138" s="297">
        <v>0</v>
      </c>
      <c r="L138" s="164">
        <f>SUM(J138:K138)</f>
        <v>0</v>
      </c>
      <c r="M138" s="165">
        <f aca="true" t="shared" si="36" ref="M138:N140">SUM(G138,J138)</f>
        <v>0</v>
      </c>
      <c r="N138" s="163">
        <f t="shared" si="36"/>
        <v>0</v>
      </c>
      <c r="O138" s="164">
        <f>SUM(M138:N138)</f>
        <v>0</v>
      </c>
    </row>
    <row r="139" spans="1:15" ht="19.5" customHeight="1">
      <c r="A139" s="138" t="s">
        <v>171</v>
      </c>
      <c r="B139" s="149" t="s">
        <v>66</v>
      </c>
      <c r="C139" s="299" t="s">
        <v>91</v>
      </c>
      <c r="D139" s="300">
        <v>0</v>
      </c>
      <c r="E139" s="301">
        <v>0</v>
      </c>
      <c r="F139" s="153">
        <f>SUM(D139:E139)</f>
        <v>0</v>
      </c>
      <c r="G139" s="302">
        <v>0</v>
      </c>
      <c r="H139" s="301">
        <v>0</v>
      </c>
      <c r="I139" s="153">
        <f>SUM(G139:H139)</f>
        <v>0</v>
      </c>
      <c r="J139" s="302">
        <v>0</v>
      </c>
      <c r="K139" s="301">
        <v>0</v>
      </c>
      <c r="L139" s="153">
        <f>SUM(J139:K139)</f>
        <v>0</v>
      </c>
      <c r="M139" s="151">
        <f t="shared" si="36"/>
        <v>0</v>
      </c>
      <c r="N139" s="152">
        <f t="shared" si="36"/>
        <v>0</v>
      </c>
      <c r="O139" s="153">
        <f>SUM(M139:N139)</f>
        <v>0</v>
      </c>
    </row>
    <row r="140" spans="1:15" ht="19.5" customHeight="1" thickBot="1">
      <c r="A140" s="198" t="s">
        <v>92</v>
      </c>
      <c r="B140" s="303" t="s">
        <v>66</v>
      </c>
      <c r="C140" s="304" t="s">
        <v>20</v>
      </c>
      <c r="D140" s="305">
        <v>0</v>
      </c>
      <c r="E140" s="78">
        <v>0</v>
      </c>
      <c r="F140" s="79">
        <f>SUM(D140:E140)</f>
        <v>0</v>
      </c>
      <c r="G140" s="77">
        <v>0</v>
      </c>
      <c r="H140" s="78">
        <v>0</v>
      </c>
      <c r="I140" s="79">
        <f>SUM(G140:H140)</f>
        <v>0</v>
      </c>
      <c r="J140" s="77">
        <v>13</v>
      </c>
      <c r="K140" s="156">
        <v>21</v>
      </c>
      <c r="L140" s="79">
        <f>SUM(J140:K140)</f>
        <v>34</v>
      </c>
      <c r="M140" s="77">
        <f t="shared" si="36"/>
        <v>13</v>
      </c>
      <c r="N140" s="156">
        <f t="shared" si="36"/>
        <v>21</v>
      </c>
      <c r="O140" s="79">
        <f>SUM(M140:N140)</f>
        <v>34</v>
      </c>
    </row>
    <row r="141" spans="1:15" ht="13.5" customHeight="1" thickBot="1">
      <c r="A141" s="668" t="s">
        <v>29</v>
      </c>
      <c r="B141" s="669"/>
      <c r="C141" s="669"/>
      <c r="D141" s="286">
        <f aca="true" t="shared" si="37" ref="D141:O141">SUM(D138:D140)</f>
        <v>0</v>
      </c>
      <c r="E141" s="286">
        <f t="shared" si="37"/>
        <v>0</v>
      </c>
      <c r="F141" s="286">
        <f t="shared" si="37"/>
        <v>0</v>
      </c>
      <c r="G141" s="286">
        <f t="shared" si="37"/>
        <v>0</v>
      </c>
      <c r="H141" s="286">
        <f t="shared" si="37"/>
        <v>0</v>
      </c>
      <c r="I141" s="286">
        <f t="shared" si="37"/>
        <v>0</v>
      </c>
      <c r="J141" s="286">
        <f t="shared" si="37"/>
        <v>13</v>
      </c>
      <c r="K141" s="286">
        <f t="shared" si="37"/>
        <v>21</v>
      </c>
      <c r="L141" s="286">
        <f t="shared" si="37"/>
        <v>34</v>
      </c>
      <c r="M141" s="286">
        <f t="shared" si="37"/>
        <v>13</v>
      </c>
      <c r="N141" s="286">
        <f t="shared" si="37"/>
        <v>21</v>
      </c>
      <c r="O141" s="286">
        <f t="shared" si="37"/>
        <v>34</v>
      </c>
    </row>
    <row r="142" spans="1:15" ht="12.75" customHeight="1" thickBot="1">
      <c r="A142" s="236" t="s">
        <v>250</v>
      </c>
      <c r="B142" s="236" t="s">
        <v>250</v>
      </c>
      <c r="C142" s="236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</row>
    <row r="143" spans="1:15" ht="13.5" customHeight="1" thickBot="1">
      <c r="A143" s="451" t="s">
        <v>35</v>
      </c>
      <c r="B143" s="447" t="s">
        <v>38</v>
      </c>
      <c r="C143" s="445" t="s">
        <v>9</v>
      </c>
      <c r="D143" s="128" t="s">
        <v>15</v>
      </c>
      <c r="E143" s="128" t="s">
        <v>16</v>
      </c>
      <c r="F143" s="128" t="s">
        <v>17</v>
      </c>
      <c r="G143" s="128" t="s">
        <v>15</v>
      </c>
      <c r="H143" s="128" t="s">
        <v>16</v>
      </c>
      <c r="I143" s="128" t="s">
        <v>17</v>
      </c>
      <c r="J143" s="128" t="s">
        <v>15</v>
      </c>
      <c r="K143" s="128" t="s">
        <v>16</v>
      </c>
      <c r="L143" s="128" t="s">
        <v>17</v>
      </c>
      <c r="M143" s="127" t="s">
        <v>15</v>
      </c>
      <c r="N143" s="128" t="s">
        <v>16</v>
      </c>
      <c r="O143" s="128" t="s">
        <v>17</v>
      </c>
    </row>
    <row r="144" spans="1:15" ht="12" customHeight="1" thickBot="1">
      <c r="A144" s="138" t="s">
        <v>65</v>
      </c>
      <c r="B144" s="154" t="s">
        <v>66</v>
      </c>
      <c r="C144" s="306" t="s">
        <v>20</v>
      </c>
      <c r="D144" s="77">
        <v>8</v>
      </c>
      <c r="E144" s="156">
        <v>6</v>
      </c>
      <c r="F144" s="70">
        <f>SUM(D144:E144)</f>
        <v>14</v>
      </c>
      <c r="G144" s="143">
        <v>6</v>
      </c>
      <c r="H144" s="144">
        <v>7</v>
      </c>
      <c r="I144" s="67">
        <f>SUM(G144:H144)</f>
        <v>13</v>
      </c>
      <c r="J144" s="143">
        <v>15</v>
      </c>
      <c r="K144" s="144">
        <v>20</v>
      </c>
      <c r="L144" s="67">
        <f>SUM(J144:K144)</f>
        <v>35</v>
      </c>
      <c r="M144" s="218">
        <f>SUM(G144,J144)</f>
        <v>21</v>
      </c>
      <c r="N144" s="106">
        <f>SUM(H144,K144)</f>
        <v>27</v>
      </c>
      <c r="O144" s="67">
        <f>SUM(M144:N144)</f>
        <v>48</v>
      </c>
    </row>
    <row r="145" spans="1:15" ht="11.25" customHeight="1" thickBot="1">
      <c r="A145" s="628" t="s">
        <v>29</v>
      </c>
      <c r="B145" s="636"/>
      <c r="C145" s="637"/>
      <c r="D145" s="206">
        <f aca="true" t="shared" si="38" ref="D145:O145">SUM(D144:D144)</f>
        <v>8</v>
      </c>
      <c r="E145" s="206">
        <f t="shared" si="38"/>
        <v>6</v>
      </c>
      <c r="F145" s="206">
        <f t="shared" si="38"/>
        <v>14</v>
      </c>
      <c r="G145" s="206">
        <f t="shared" si="38"/>
        <v>6</v>
      </c>
      <c r="H145" s="206">
        <f t="shared" si="38"/>
        <v>7</v>
      </c>
      <c r="I145" s="206">
        <f t="shared" si="38"/>
        <v>13</v>
      </c>
      <c r="J145" s="206">
        <f t="shared" si="38"/>
        <v>15</v>
      </c>
      <c r="K145" s="206">
        <f t="shared" si="38"/>
        <v>20</v>
      </c>
      <c r="L145" s="206">
        <f t="shared" si="38"/>
        <v>35</v>
      </c>
      <c r="M145" s="206">
        <f t="shared" si="38"/>
        <v>21</v>
      </c>
      <c r="N145" s="206">
        <f t="shared" si="38"/>
        <v>27</v>
      </c>
      <c r="O145" s="206">
        <f t="shared" si="38"/>
        <v>48</v>
      </c>
    </row>
    <row r="146" spans="1:15" ht="13.5" customHeight="1" thickBot="1">
      <c r="A146" s="670" t="s">
        <v>36</v>
      </c>
      <c r="B146" s="671"/>
      <c r="C146" s="671"/>
      <c r="D146" s="307">
        <f>SUM(D135,D141,D145)</f>
        <v>13</v>
      </c>
      <c r="E146" s="307">
        <f aca="true" t="shared" si="39" ref="E146:O146">SUM(E135,E141,E145)</f>
        <v>21</v>
      </c>
      <c r="F146" s="307">
        <f t="shared" si="39"/>
        <v>34</v>
      </c>
      <c r="G146" s="307">
        <f t="shared" si="39"/>
        <v>8</v>
      </c>
      <c r="H146" s="307">
        <f t="shared" si="39"/>
        <v>14</v>
      </c>
      <c r="I146" s="307">
        <f t="shared" si="39"/>
        <v>22</v>
      </c>
      <c r="J146" s="307">
        <f t="shared" si="39"/>
        <v>28</v>
      </c>
      <c r="K146" s="307">
        <f t="shared" si="39"/>
        <v>41</v>
      </c>
      <c r="L146" s="307">
        <f t="shared" si="39"/>
        <v>69</v>
      </c>
      <c r="M146" s="307">
        <f t="shared" si="39"/>
        <v>36</v>
      </c>
      <c r="N146" s="307">
        <f t="shared" si="39"/>
        <v>55</v>
      </c>
      <c r="O146" s="307">
        <f t="shared" si="39"/>
        <v>91</v>
      </c>
    </row>
    <row r="147" spans="1:15" ht="12.75" customHeight="1">
      <c r="A147" s="123" t="s">
        <v>250</v>
      </c>
      <c r="B147" s="123" t="s">
        <v>250</v>
      </c>
      <c r="C147" s="123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</row>
    <row r="148" spans="1:15" ht="12.75" customHeight="1">
      <c r="A148" s="123"/>
      <c r="B148" s="123"/>
      <c r="C148" s="123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</row>
    <row r="149" spans="1:15" ht="12.75" customHeight="1">
      <c r="A149" s="123"/>
      <c r="B149" s="123"/>
      <c r="C149" s="123"/>
      <c r="D149" s="80"/>
      <c r="E149" s="80"/>
      <c r="F149" s="80"/>
      <c r="G149" s="80"/>
      <c r="H149" s="80"/>
      <c r="I149" s="80"/>
      <c r="J149" s="80"/>
      <c r="K149" s="415"/>
      <c r="L149" s="80"/>
      <c r="M149" s="80"/>
      <c r="N149" s="80"/>
      <c r="O149" s="80"/>
    </row>
    <row r="150" spans="1:15" ht="12.75" customHeight="1">
      <c r="A150" s="123" t="s">
        <v>250</v>
      </c>
      <c r="B150" s="123" t="s">
        <v>250</v>
      </c>
      <c r="C150" s="123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</row>
    <row r="151" spans="1:15" ht="12.75" customHeight="1">
      <c r="A151" s="123" t="s">
        <v>250</v>
      </c>
      <c r="B151" s="123" t="s">
        <v>250</v>
      </c>
      <c r="C151" s="123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</row>
    <row r="152" spans="1:15" ht="13.5" customHeight="1" thickBot="1">
      <c r="A152" s="123" t="s">
        <v>250</v>
      </c>
      <c r="B152" s="123" t="s">
        <v>250</v>
      </c>
      <c r="C152" s="123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</row>
    <row r="153" spans="1:15" ht="13.5" customHeight="1" thickBot="1">
      <c r="A153" s="634" t="s">
        <v>97</v>
      </c>
      <c r="B153" s="634"/>
      <c r="C153" s="634"/>
      <c r="D153" s="634"/>
      <c r="E153" s="634"/>
      <c r="F153" s="634"/>
      <c r="G153" s="586" t="s">
        <v>6</v>
      </c>
      <c r="H153" s="586"/>
      <c r="I153" s="586"/>
      <c r="J153" s="586"/>
      <c r="K153" s="586"/>
      <c r="L153" s="586"/>
      <c r="M153" s="586"/>
      <c r="N153" s="586"/>
      <c r="O153" s="586"/>
    </row>
    <row r="154" spans="1:15" ht="13.5" customHeight="1" thickBot="1">
      <c r="A154" s="445" t="s">
        <v>7</v>
      </c>
      <c r="B154" s="446" t="s">
        <v>38</v>
      </c>
      <c r="C154" s="448" t="s">
        <v>9</v>
      </c>
      <c r="D154" s="589" t="s">
        <v>10</v>
      </c>
      <c r="E154" s="589"/>
      <c r="F154" s="589"/>
      <c r="G154" s="589" t="s">
        <v>11</v>
      </c>
      <c r="H154" s="589"/>
      <c r="I154" s="589"/>
      <c r="J154" s="589" t="s">
        <v>12</v>
      </c>
      <c r="K154" s="589"/>
      <c r="L154" s="589"/>
      <c r="M154" s="589" t="s">
        <v>13</v>
      </c>
      <c r="N154" s="589"/>
      <c r="O154" s="589"/>
    </row>
    <row r="155" spans="1:15" ht="13.5" customHeight="1" thickBot="1">
      <c r="A155" s="445" t="s">
        <v>30</v>
      </c>
      <c r="B155" s="447" t="s">
        <v>38</v>
      </c>
      <c r="C155" s="128" t="s">
        <v>9</v>
      </c>
      <c r="D155" s="128" t="s">
        <v>15</v>
      </c>
      <c r="E155" s="128" t="s">
        <v>16</v>
      </c>
      <c r="F155" s="128" t="s">
        <v>17</v>
      </c>
      <c r="G155" s="128" t="s">
        <v>15</v>
      </c>
      <c r="H155" s="128" t="s">
        <v>16</v>
      </c>
      <c r="I155" s="128" t="s">
        <v>17</v>
      </c>
      <c r="J155" s="128" t="s">
        <v>15</v>
      </c>
      <c r="K155" s="128" t="s">
        <v>16</v>
      </c>
      <c r="L155" s="128" t="s">
        <v>17</v>
      </c>
      <c r="M155" s="127" t="s">
        <v>15</v>
      </c>
      <c r="N155" s="128" t="s">
        <v>16</v>
      </c>
      <c r="O155" s="128" t="s">
        <v>17</v>
      </c>
    </row>
    <row r="156" spans="1:20" s="49" customFormat="1" ht="13.5" customHeight="1" thickBot="1">
      <c r="A156" s="92" t="s">
        <v>170</v>
      </c>
      <c r="B156" s="199" t="s">
        <v>137</v>
      </c>
      <c r="C156" s="281" t="s">
        <v>100</v>
      </c>
      <c r="D156" s="68">
        <v>0</v>
      </c>
      <c r="E156" s="69">
        <v>0</v>
      </c>
      <c r="F156" s="70">
        <f>SUM(D156:E156)</f>
        <v>0</v>
      </c>
      <c r="G156" s="68">
        <v>0</v>
      </c>
      <c r="H156" s="69">
        <v>0</v>
      </c>
      <c r="I156" s="70">
        <f>SUM(G156:H156)</f>
        <v>0</v>
      </c>
      <c r="J156" s="68">
        <v>0</v>
      </c>
      <c r="K156" s="69">
        <v>0</v>
      </c>
      <c r="L156" s="70">
        <f>SUM(J156:K156)</f>
        <v>0</v>
      </c>
      <c r="M156" s="325">
        <f>SUM(G156,J156)</f>
        <v>0</v>
      </c>
      <c r="N156" s="69">
        <f>SUM(H156,K156)</f>
        <v>0</v>
      </c>
      <c r="O156" s="70">
        <f>SUM(M156:N156)</f>
        <v>0</v>
      </c>
      <c r="P156" s="48"/>
      <c r="Q156" s="48"/>
      <c r="R156" s="48"/>
      <c r="S156" s="48"/>
      <c r="T156" s="48"/>
    </row>
    <row r="157" spans="1:15" ht="13.5" customHeight="1" thickBot="1">
      <c r="A157" s="627" t="s">
        <v>29</v>
      </c>
      <c r="B157" s="627"/>
      <c r="C157" s="627"/>
      <c r="D157" s="206">
        <f>D156</f>
        <v>0</v>
      </c>
      <c r="E157" s="206">
        <f aca="true" t="shared" si="40" ref="E157:N157">E156</f>
        <v>0</v>
      </c>
      <c r="F157" s="206">
        <f t="shared" si="40"/>
        <v>0</v>
      </c>
      <c r="G157" s="206">
        <f t="shared" si="40"/>
        <v>0</v>
      </c>
      <c r="H157" s="206">
        <f t="shared" si="40"/>
        <v>0</v>
      </c>
      <c r="I157" s="206">
        <f t="shared" si="40"/>
        <v>0</v>
      </c>
      <c r="J157" s="206">
        <f t="shared" si="40"/>
        <v>0</v>
      </c>
      <c r="K157" s="206">
        <f t="shared" si="40"/>
        <v>0</v>
      </c>
      <c r="L157" s="206">
        <f t="shared" si="40"/>
        <v>0</v>
      </c>
      <c r="M157" s="235">
        <f t="shared" si="40"/>
        <v>0</v>
      </c>
      <c r="N157" s="206">
        <f t="shared" si="40"/>
        <v>0</v>
      </c>
      <c r="O157" s="206">
        <f>O156</f>
        <v>0</v>
      </c>
    </row>
    <row r="158" spans="1:15" ht="13.5" customHeight="1" thickBot="1">
      <c r="A158" s="654" t="s">
        <v>36</v>
      </c>
      <c r="B158" s="654"/>
      <c r="C158" s="654"/>
      <c r="D158" s="454">
        <f>SUM(D157)</f>
        <v>0</v>
      </c>
      <c r="E158" s="454">
        <f aca="true" t="shared" si="41" ref="E158:O158">SUM(E157)</f>
        <v>0</v>
      </c>
      <c r="F158" s="454">
        <f t="shared" si="41"/>
        <v>0</v>
      </c>
      <c r="G158" s="454">
        <f t="shared" si="41"/>
        <v>0</v>
      </c>
      <c r="H158" s="454">
        <f t="shared" si="41"/>
        <v>0</v>
      </c>
      <c r="I158" s="454">
        <f t="shared" si="41"/>
        <v>0</v>
      </c>
      <c r="J158" s="454">
        <f t="shared" si="41"/>
        <v>0</v>
      </c>
      <c r="K158" s="454">
        <f t="shared" si="41"/>
        <v>0</v>
      </c>
      <c r="L158" s="454">
        <f t="shared" si="41"/>
        <v>0</v>
      </c>
      <c r="M158" s="454">
        <f t="shared" si="41"/>
        <v>0</v>
      </c>
      <c r="N158" s="454">
        <f t="shared" si="41"/>
        <v>0</v>
      </c>
      <c r="O158" s="454">
        <f t="shared" si="41"/>
        <v>0</v>
      </c>
    </row>
    <row r="159" spans="1:15" ht="12.75" customHeight="1">
      <c r="A159" s="223" t="s">
        <v>250</v>
      </c>
      <c r="B159" s="223" t="s">
        <v>250</v>
      </c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</row>
    <row r="160" spans="1:15" ht="12.75" customHeight="1">
      <c r="A160" s="236" t="s">
        <v>250</v>
      </c>
      <c r="B160" s="236" t="s">
        <v>250</v>
      </c>
      <c r="C160" s="236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</row>
    <row r="161" spans="1:15" ht="13.5" customHeight="1" thickBot="1">
      <c r="A161" s="236" t="s">
        <v>250</v>
      </c>
      <c r="B161" s="236" t="s">
        <v>250</v>
      </c>
      <c r="C161" s="236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</row>
    <row r="162" spans="1:15" ht="13.5" customHeight="1" thickBot="1">
      <c r="A162" s="634" t="s">
        <v>105</v>
      </c>
      <c r="B162" s="634"/>
      <c r="C162" s="634"/>
      <c r="D162" s="634"/>
      <c r="E162" s="634"/>
      <c r="F162" s="634"/>
      <c r="G162" s="586" t="s">
        <v>6</v>
      </c>
      <c r="H162" s="586"/>
      <c r="I162" s="586"/>
      <c r="J162" s="586"/>
      <c r="K162" s="586"/>
      <c r="L162" s="586"/>
      <c r="M162" s="586"/>
      <c r="N162" s="586"/>
      <c r="O162" s="586"/>
    </row>
    <row r="163" spans="1:15" ht="13.5" customHeight="1" thickBot="1">
      <c r="A163" s="445" t="s">
        <v>7</v>
      </c>
      <c r="B163" s="446" t="s">
        <v>38</v>
      </c>
      <c r="C163" s="448" t="s">
        <v>9</v>
      </c>
      <c r="D163" s="589" t="s">
        <v>10</v>
      </c>
      <c r="E163" s="589"/>
      <c r="F163" s="589"/>
      <c r="G163" s="589" t="s">
        <v>11</v>
      </c>
      <c r="H163" s="589"/>
      <c r="I163" s="589"/>
      <c r="J163" s="589" t="s">
        <v>12</v>
      </c>
      <c r="K163" s="589"/>
      <c r="L163" s="589"/>
      <c r="M163" s="589" t="s">
        <v>13</v>
      </c>
      <c r="N163" s="589"/>
      <c r="O163" s="589"/>
    </row>
    <row r="164" spans="1:15" ht="13.5" customHeight="1" thickBot="1">
      <c r="A164" s="445" t="s">
        <v>33</v>
      </c>
      <c r="B164" s="181" t="s">
        <v>250</v>
      </c>
      <c r="C164" s="128" t="s">
        <v>9</v>
      </c>
      <c r="D164" s="128" t="s">
        <v>15</v>
      </c>
      <c r="E164" s="128" t="s">
        <v>16</v>
      </c>
      <c r="F164" s="128" t="s">
        <v>17</v>
      </c>
      <c r="G164" s="128" t="s">
        <v>15</v>
      </c>
      <c r="H164" s="128" t="s">
        <v>16</v>
      </c>
      <c r="I164" s="128" t="s">
        <v>17</v>
      </c>
      <c r="J164" s="128" t="s">
        <v>15</v>
      </c>
      <c r="K164" s="128" t="s">
        <v>16</v>
      </c>
      <c r="L164" s="128" t="s">
        <v>17</v>
      </c>
      <c r="M164" s="128" t="s">
        <v>15</v>
      </c>
      <c r="N164" s="128" t="s">
        <v>16</v>
      </c>
      <c r="O164" s="128" t="s">
        <v>17</v>
      </c>
    </row>
    <row r="165" spans="1:15" ht="21" customHeight="1" thickBot="1">
      <c r="A165" s="92" t="s">
        <v>200</v>
      </c>
      <c r="B165" s="174" t="s">
        <v>188</v>
      </c>
      <c r="C165" s="338" t="s">
        <v>108</v>
      </c>
      <c r="D165" s="94">
        <v>0</v>
      </c>
      <c r="E165" s="87">
        <v>0</v>
      </c>
      <c r="F165" s="73">
        <f>SUM(D165:E165)</f>
        <v>0</v>
      </c>
      <c r="G165" s="339">
        <v>0</v>
      </c>
      <c r="H165" s="340">
        <v>0</v>
      </c>
      <c r="I165" s="341">
        <f>SUM(G165:H165)</f>
        <v>0</v>
      </c>
      <c r="J165" s="94">
        <v>0</v>
      </c>
      <c r="K165" s="87">
        <v>0</v>
      </c>
      <c r="L165" s="73">
        <f>SUM(J165:K165)</f>
        <v>0</v>
      </c>
      <c r="M165" s="257">
        <f>SUM(G165,J165)</f>
        <v>0</v>
      </c>
      <c r="N165" s="217">
        <f>SUM(H165,K165)</f>
        <v>0</v>
      </c>
      <c r="O165" s="243">
        <f>SUM(M165:N165)</f>
        <v>0</v>
      </c>
    </row>
    <row r="166" spans="1:15" ht="13.5" customHeight="1" thickBot="1">
      <c r="A166" s="605" t="s">
        <v>29</v>
      </c>
      <c r="B166" s="605"/>
      <c r="C166" s="605"/>
      <c r="D166" s="229">
        <f>D165</f>
        <v>0</v>
      </c>
      <c r="E166" s="229">
        <f aca="true" t="shared" si="42" ref="E166:M166">E165</f>
        <v>0</v>
      </c>
      <c r="F166" s="229">
        <f>F165</f>
        <v>0</v>
      </c>
      <c r="G166" s="229">
        <f t="shared" si="42"/>
        <v>0</v>
      </c>
      <c r="H166" s="229">
        <f t="shared" si="42"/>
        <v>0</v>
      </c>
      <c r="I166" s="229">
        <f>I165</f>
        <v>0</v>
      </c>
      <c r="J166" s="229">
        <f t="shared" si="42"/>
        <v>0</v>
      </c>
      <c r="K166" s="229">
        <f t="shared" si="42"/>
        <v>0</v>
      </c>
      <c r="L166" s="229">
        <f t="shared" si="42"/>
        <v>0</v>
      </c>
      <c r="M166" s="229">
        <f t="shared" si="42"/>
        <v>0</v>
      </c>
      <c r="N166" s="229">
        <f>N165</f>
        <v>0</v>
      </c>
      <c r="O166" s="229">
        <f>O165</f>
        <v>0</v>
      </c>
    </row>
    <row r="167" spans="1:15" ht="15.75" customHeight="1" thickBot="1">
      <c r="A167" s="654" t="s">
        <v>36</v>
      </c>
      <c r="B167" s="654"/>
      <c r="C167" s="654"/>
      <c r="D167" s="454">
        <f>SUM(D166)</f>
        <v>0</v>
      </c>
      <c r="E167" s="454">
        <f aca="true" t="shared" si="43" ref="E167:O167">SUM(E166)</f>
        <v>0</v>
      </c>
      <c r="F167" s="454">
        <f t="shared" si="43"/>
        <v>0</v>
      </c>
      <c r="G167" s="454">
        <f t="shared" si="43"/>
        <v>0</v>
      </c>
      <c r="H167" s="454">
        <f t="shared" si="43"/>
        <v>0</v>
      </c>
      <c r="I167" s="454">
        <f t="shared" si="43"/>
        <v>0</v>
      </c>
      <c r="J167" s="454">
        <f t="shared" si="43"/>
        <v>0</v>
      </c>
      <c r="K167" s="454">
        <f t="shared" si="43"/>
        <v>0</v>
      </c>
      <c r="L167" s="454">
        <f t="shared" si="43"/>
        <v>0</v>
      </c>
      <c r="M167" s="454">
        <f t="shared" si="43"/>
        <v>0</v>
      </c>
      <c r="N167" s="454">
        <f t="shared" si="43"/>
        <v>0</v>
      </c>
      <c r="O167" s="454">
        <f t="shared" si="43"/>
        <v>0</v>
      </c>
    </row>
    <row r="168" spans="1:15" ht="15.75" customHeight="1">
      <c r="A168" s="223" t="s">
        <v>250</v>
      </c>
      <c r="B168" s="223" t="s">
        <v>250</v>
      </c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</row>
    <row r="169" spans="1:15" s="26" customFormat="1" ht="13.5" customHeight="1" thickBot="1">
      <c r="A169" s="170" t="s">
        <v>250</v>
      </c>
      <c r="B169" s="170" t="s">
        <v>250</v>
      </c>
      <c r="C169" s="17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</row>
    <row r="170" spans="1:15" ht="13.5" customHeight="1" thickBot="1">
      <c r="A170" s="634" t="s">
        <v>105</v>
      </c>
      <c r="B170" s="634"/>
      <c r="C170" s="634"/>
      <c r="D170" s="634"/>
      <c r="E170" s="634"/>
      <c r="F170" s="634"/>
      <c r="G170" s="586" t="s">
        <v>6</v>
      </c>
      <c r="H170" s="586"/>
      <c r="I170" s="586"/>
      <c r="J170" s="586"/>
      <c r="K170" s="586"/>
      <c r="L170" s="586"/>
      <c r="M170" s="586"/>
      <c r="N170" s="586"/>
      <c r="O170" s="586"/>
    </row>
    <row r="171" spans="1:15" ht="13.5" customHeight="1" thickBot="1">
      <c r="A171" s="445" t="s">
        <v>7</v>
      </c>
      <c r="B171" s="587" t="s">
        <v>38</v>
      </c>
      <c r="C171" s="445" t="s">
        <v>9</v>
      </c>
      <c r="D171" s="589" t="s">
        <v>10</v>
      </c>
      <c r="E171" s="589"/>
      <c r="F171" s="589"/>
      <c r="G171" s="589" t="s">
        <v>11</v>
      </c>
      <c r="H171" s="589"/>
      <c r="I171" s="589"/>
      <c r="J171" s="589" t="s">
        <v>12</v>
      </c>
      <c r="K171" s="589"/>
      <c r="L171" s="589"/>
      <c r="M171" s="589" t="s">
        <v>13</v>
      </c>
      <c r="N171" s="589"/>
      <c r="O171" s="589"/>
    </row>
    <row r="172" spans="1:15" ht="13.5" customHeight="1" thickBot="1">
      <c r="A172" s="445" t="s">
        <v>164</v>
      </c>
      <c r="B172" s="588"/>
      <c r="C172" s="128" t="s">
        <v>9</v>
      </c>
      <c r="D172" s="128" t="s">
        <v>15</v>
      </c>
      <c r="E172" s="128" t="s">
        <v>16</v>
      </c>
      <c r="F172" s="128" t="s">
        <v>17</v>
      </c>
      <c r="G172" s="128" t="s">
        <v>15</v>
      </c>
      <c r="H172" s="128" t="s">
        <v>16</v>
      </c>
      <c r="I172" s="128" t="s">
        <v>17</v>
      </c>
      <c r="J172" s="128" t="s">
        <v>15</v>
      </c>
      <c r="K172" s="128" t="s">
        <v>16</v>
      </c>
      <c r="L172" s="128" t="s">
        <v>17</v>
      </c>
      <c r="M172" s="128" t="s">
        <v>15</v>
      </c>
      <c r="N172" s="128" t="s">
        <v>16</v>
      </c>
      <c r="O172" s="128" t="s">
        <v>17</v>
      </c>
    </row>
    <row r="173" spans="1:15" ht="25.5" customHeight="1" thickBot="1">
      <c r="A173" s="92" t="s">
        <v>163</v>
      </c>
      <c r="B173" s="342" t="s">
        <v>122</v>
      </c>
      <c r="C173" s="281" t="s">
        <v>20</v>
      </c>
      <c r="D173" s="94">
        <v>0</v>
      </c>
      <c r="E173" s="87">
        <v>0</v>
      </c>
      <c r="F173" s="73">
        <f>SUM(D173:E173)</f>
        <v>0</v>
      </c>
      <c r="G173" s="339">
        <v>0</v>
      </c>
      <c r="H173" s="340">
        <v>0</v>
      </c>
      <c r="I173" s="341">
        <f>SUM(G173:H173)</f>
        <v>0</v>
      </c>
      <c r="J173" s="94">
        <v>5</v>
      </c>
      <c r="K173" s="87">
        <v>14</v>
      </c>
      <c r="L173" s="73">
        <f>SUM(J173:K173)</f>
        <v>19</v>
      </c>
      <c r="M173" s="257">
        <f>SUM(G173,J173)</f>
        <v>5</v>
      </c>
      <c r="N173" s="217">
        <f>SUM(H173,K173)</f>
        <v>14</v>
      </c>
      <c r="O173" s="243">
        <f>SUM(M173:N173)</f>
        <v>19</v>
      </c>
    </row>
    <row r="174" spans="1:15" ht="13.5" customHeight="1" thickBot="1">
      <c r="A174" s="654" t="s">
        <v>36</v>
      </c>
      <c r="B174" s="654"/>
      <c r="C174" s="654"/>
      <c r="D174" s="229">
        <f>D173</f>
        <v>0</v>
      </c>
      <c r="E174" s="229">
        <f aca="true" t="shared" si="44" ref="E174:M174">E173</f>
        <v>0</v>
      </c>
      <c r="F174" s="229">
        <f t="shared" si="44"/>
        <v>0</v>
      </c>
      <c r="G174" s="229">
        <f t="shared" si="44"/>
        <v>0</v>
      </c>
      <c r="H174" s="229">
        <f t="shared" si="44"/>
        <v>0</v>
      </c>
      <c r="I174" s="229">
        <f>I173</f>
        <v>0</v>
      </c>
      <c r="J174" s="229">
        <f t="shared" si="44"/>
        <v>5</v>
      </c>
      <c r="K174" s="229">
        <f t="shared" si="44"/>
        <v>14</v>
      </c>
      <c r="L174" s="229">
        <f t="shared" si="44"/>
        <v>19</v>
      </c>
      <c r="M174" s="229">
        <f t="shared" si="44"/>
        <v>5</v>
      </c>
      <c r="N174" s="229">
        <f>N173</f>
        <v>14</v>
      </c>
      <c r="O174" s="229">
        <f>O173</f>
        <v>19</v>
      </c>
    </row>
    <row r="175" spans="1:15" ht="12.75" customHeight="1">
      <c r="A175" s="170" t="s">
        <v>250</v>
      </c>
      <c r="B175" s="170" t="s">
        <v>250</v>
      </c>
      <c r="C175" s="17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</row>
    <row r="176" spans="1:15" ht="13.5" customHeight="1" thickBot="1">
      <c r="A176" s="170" t="s">
        <v>250</v>
      </c>
      <c r="B176" s="170" t="s">
        <v>250</v>
      </c>
      <c r="C176" s="17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</row>
    <row r="177" spans="1:15" ht="13.5" customHeight="1" thickBot="1">
      <c r="A177" s="634" t="s">
        <v>105</v>
      </c>
      <c r="B177" s="634"/>
      <c r="C177" s="634"/>
      <c r="D177" s="634"/>
      <c r="E177" s="634"/>
      <c r="F177" s="634"/>
      <c r="G177" s="586" t="s">
        <v>6</v>
      </c>
      <c r="H177" s="586"/>
      <c r="I177" s="586"/>
      <c r="J177" s="586"/>
      <c r="K177" s="586"/>
      <c r="L177" s="586"/>
      <c r="M177" s="586"/>
      <c r="N177" s="586"/>
      <c r="O177" s="586"/>
    </row>
    <row r="178" spans="1:15" ht="13.5" customHeight="1" thickBot="1">
      <c r="A178" s="445" t="s">
        <v>7</v>
      </c>
      <c r="B178" s="587" t="s">
        <v>38</v>
      </c>
      <c r="C178" s="445" t="s">
        <v>9</v>
      </c>
      <c r="D178" s="589" t="s">
        <v>10</v>
      </c>
      <c r="E178" s="589"/>
      <c r="F178" s="589"/>
      <c r="G178" s="589" t="s">
        <v>11</v>
      </c>
      <c r="H178" s="589"/>
      <c r="I178" s="589"/>
      <c r="J178" s="589" t="s">
        <v>12</v>
      </c>
      <c r="K178" s="589"/>
      <c r="L178" s="589"/>
      <c r="M178" s="589" t="s">
        <v>13</v>
      </c>
      <c r="N178" s="589"/>
      <c r="O178" s="589"/>
    </row>
    <row r="179" spans="1:15" ht="13.5" customHeight="1" thickBot="1">
      <c r="A179" s="445" t="s">
        <v>30</v>
      </c>
      <c r="B179" s="588"/>
      <c r="C179" s="128" t="s">
        <v>9</v>
      </c>
      <c r="D179" s="128" t="s">
        <v>15</v>
      </c>
      <c r="E179" s="128" t="s">
        <v>16</v>
      </c>
      <c r="F179" s="128" t="s">
        <v>17</v>
      </c>
      <c r="G179" s="128" t="s">
        <v>15</v>
      </c>
      <c r="H179" s="128" t="s">
        <v>16</v>
      </c>
      <c r="I179" s="128" t="s">
        <v>17</v>
      </c>
      <c r="J179" s="128" t="s">
        <v>15</v>
      </c>
      <c r="K179" s="128" t="s">
        <v>16</v>
      </c>
      <c r="L179" s="128" t="s">
        <v>17</v>
      </c>
      <c r="M179" s="128" t="s">
        <v>15</v>
      </c>
      <c r="N179" s="128" t="s">
        <v>16</v>
      </c>
      <c r="O179" s="128" t="s">
        <v>17</v>
      </c>
    </row>
    <row r="180" spans="1:15" ht="24" customHeight="1">
      <c r="A180" s="343" t="s">
        <v>120</v>
      </c>
      <c r="B180" s="293" t="s">
        <v>113</v>
      </c>
      <c r="C180" s="344" t="s">
        <v>90</v>
      </c>
      <c r="D180" s="98">
        <v>0</v>
      </c>
      <c r="E180" s="101">
        <v>0</v>
      </c>
      <c r="F180" s="100">
        <f>SUM(D180:E180)</f>
        <v>0</v>
      </c>
      <c r="G180" s="98">
        <v>0</v>
      </c>
      <c r="H180" s="101">
        <v>0</v>
      </c>
      <c r="I180" s="137">
        <f>SUM(G180:H180)</f>
        <v>0</v>
      </c>
      <c r="J180" s="98">
        <v>0</v>
      </c>
      <c r="K180" s="101">
        <v>0</v>
      </c>
      <c r="L180" s="100">
        <f>SUM(J180,K180)</f>
        <v>0</v>
      </c>
      <c r="M180" s="273">
        <f>SUM(G180,J180)</f>
        <v>0</v>
      </c>
      <c r="N180" s="208">
        <f>SUM(H180,K180)</f>
        <v>0</v>
      </c>
      <c r="O180" s="137">
        <f>SUM(M180:N180)</f>
        <v>0</v>
      </c>
    </row>
    <row r="181" spans="1:15" ht="24.75" customHeight="1" thickBot="1">
      <c r="A181" s="345" t="s">
        <v>201</v>
      </c>
      <c r="B181" s="346" t="s">
        <v>113</v>
      </c>
      <c r="C181" s="347" t="s">
        <v>90</v>
      </c>
      <c r="D181" s="348">
        <v>0</v>
      </c>
      <c r="E181" s="349">
        <v>0</v>
      </c>
      <c r="F181" s="312">
        <f>SUM(D181:E181)</f>
        <v>0</v>
      </c>
      <c r="G181" s="348">
        <v>0</v>
      </c>
      <c r="H181" s="349">
        <v>0</v>
      </c>
      <c r="I181" s="70">
        <f>SUM(G181:H181)</f>
        <v>0</v>
      </c>
      <c r="J181" s="348">
        <v>0</v>
      </c>
      <c r="K181" s="349">
        <v>0</v>
      </c>
      <c r="L181" s="312">
        <f>SUM(J181,K181)</f>
        <v>0</v>
      </c>
      <c r="M181" s="257">
        <f>SUM(G181,J181)</f>
        <v>0</v>
      </c>
      <c r="N181" s="217">
        <f>SUM(H181,K181)</f>
        <v>0</v>
      </c>
      <c r="O181" s="70">
        <f>SUM(M181:N181)</f>
        <v>0</v>
      </c>
    </row>
    <row r="182" spans="1:15" ht="13.5" customHeight="1" thickBot="1">
      <c r="A182" s="605" t="s">
        <v>126</v>
      </c>
      <c r="B182" s="605"/>
      <c r="C182" s="605"/>
      <c r="D182" s="229">
        <f>SUM(D180:D181)</f>
        <v>0</v>
      </c>
      <c r="E182" s="229">
        <f aca="true" t="shared" si="45" ref="E182:N182">SUM(E180:E181)</f>
        <v>0</v>
      </c>
      <c r="F182" s="229">
        <f>SUM(F180:F181)</f>
        <v>0</v>
      </c>
      <c r="G182" s="229">
        <f t="shared" si="45"/>
        <v>0</v>
      </c>
      <c r="H182" s="229">
        <f>SUM(H180:H181)</f>
        <v>0</v>
      </c>
      <c r="I182" s="229">
        <f>SUM(I180:I181)</f>
        <v>0</v>
      </c>
      <c r="J182" s="229">
        <f t="shared" si="45"/>
        <v>0</v>
      </c>
      <c r="K182" s="229">
        <f t="shared" si="45"/>
        <v>0</v>
      </c>
      <c r="L182" s="229">
        <f t="shared" si="45"/>
        <v>0</v>
      </c>
      <c r="M182" s="229">
        <f t="shared" si="45"/>
        <v>0</v>
      </c>
      <c r="N182" s="229">
        <f t="shared" si="45"/>
        <v>0</v>
      </c>
      <c r="O182" s="229">
        <f>SUM(O180:O181)</f>
        <v>0</v>
      </c>
    </row>
    <row r="183" spans="1:15" s="26" customFormat="1" ht="13.5" customHeight="1" thickBot="1">
      <c r="A183" s="80" t="s">
        <v>250</v>
      </c>
      <c r="B183" s="80" t="s">
        <v>250</v>
      </c>
      <c r="C183" s="8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</row>
    <row r="184" spans="1:15" ht="13.5" customHeight="1" thickBot="1">
      <c r="A184" s="445" t="s">
        <v>35</v>
      </c>
      <c r="B184" s="447" t="s">
        <v>38</v>
      </c>
      <c r="C184" s="128" t="s">
        <v>9</v>
      </c>
      <c r="D184" s="128" t="s">
        <v>15</v>
      </c>
      <c r="E184" s="128" t="s">
        <v>16</v>
      </c>
      <c r="F184" s="128" t="s">
        <v>17</v>
      </c>
      <c r="G184" s="128" t="s">
        <v>15</v>
      </c>
      <c r="H184" s="128" t="s">
        <v>16</v>
      </c>
      <c r="I184" s="128" t="s">
        <v>17</v>
      </c>
      <c r="J184" s="128" t="s">
        <v>15</v>
      </c>
      <c r="K184" s="128" t="s">
        <v>16</v>
      </c>
      <c r="L184" s="128" t="s">
        <v>17</v>
      </c>
      <c r="M184" s="128" t="s">
        <v>15</v>
      </c>
      <c r="N184" s="128" t="s">
        <v>16</v>
      </c>
      <c r="O184" s="128" t="s">
        <v>17</v>
      </c>
    </row>
    <row r="185" spans="1:15" ht="24.75" customHeight="1" thickBot="1">
      <c r="A185" s="83" t="s">
        <v>112</v>
      </c>
      <c r="B185" s="350" t="s">
        <v>113</v>
      </c>
      <c r="C185" s="85" t="s">
        <v>69</v>
      </c>
      <c r="D185" s="68">
        <v>0</v>
      </c>
      <c r="E185" s="69">
        <v>0</v>
      </c>
      <c r="F185" s="70">
        <f>SUM(D185:E185)</f>
        <v>0</v>
      </c>
      <c r="G185" s="351">
        <v>0</v>
      </c>
      <c r="H185" s="352">
        <v>0</v>
      </c>
      <c r="I185" s="253">
        <f>SUM(G185:H185)</f>
        <v>0</v>
      </c>
      <c r="J185" s="68">
        <v>0</v>
      </c>
      <c r="K185" s="69">
        <v>0</v>
      </c>
      <c r="L185" s="70">
        <f>SUM(J185,K185)</f>
        <v>0</v>
      </c>
      <c r="M185" s="336">
        <f>SUM(G185,J185)</f>
        <v>0</v>
      </c>
      <c r="N185" s="72">
        <f>SUM(H185,K185)</f>
        <v>0</v>
      </c>
      <c r="O185" s="243">
        <f>SUM(M185:N185)</f>
        <v>0</v>
      </c>
    </row>
    <row r="186" spans="1:15" ht="13.5" customHeight="1" thickBot="1">
      <c r="A186" s="605" t="s">
        <v>29</v>
      </c>
      <c r="B186" s="605"/>
      <c r="C186" s="605"/>
      <c r="D186" s="229">
        <f>SUM(D185:D185)</f>
        <v>0</v>
      </c>
      <c r="E186" s="229">
        <f aca="true" t="shared" si="46" ref="E186:N186">SUM(E185:E185)</f>
        <v>0</v>
      </c>
      <c r="F186" s="229">
        <f t="shared" si="46"/>
        <v>0</v>
      </c>
      <c r="G186" s="229">
        <f t="shared" si="46"/>
        <v>0</v>
      </c>
      <c r="H186" s="229">
        <f t="shared" si="46"/>
        <v>0</v>
      </c>
      <c r="I186" s="229">
        <f>SUM(I185:I185)</f>
        <v>0</v>
      </c>
      <c r="J186" s="229">
        <f t="shared" si="46"/>
        <v>0</v>
      </c>
      <c r="K186" s="229">
        <f t="shared" si="46"/>
        <v>0</v>
      </c>
      <c r="L186" s="229">
        <f>SUM(L185:L185)</f>
        <v>0</v>
      </c>
      <c r="M186" s="229">
        <f t="shared" si="46"/>
        <v>0</v>
      </c>
      <c r="N186" s="229">
        <f t="shared" si="46"/>
        <v>0</v>
      </c>
      <c r="O186" s="229">
        <f>SUM(O185:O185)</f>
        <v>0</v>
      </c>
    </row>
    <row r="187" spans="1:15" ht="13.5" customHeight="1" thickBot="1">
      <c r="A187" s="654" t="s">
        <v>36</v>
      </c>
      <c r="B187" s="654"/>
      <c r="C187" s="654"/>
      <c r="D187" s="229">
        <f>SUM(D182,D186)</f>
        <v>0</v>
      </c>
      <c r="E187" s="229">
        <f aca="true" t="shared" si="47" ref="E187:N187">SUM(E182,E186)</f>
        <v>0</v>
      </c>
      <c r="F187" s="229">
        <f>SUM(F182,F186)</f>
        <v>0</v>
      </c>
      <c r="G187" s="229">
        <f t="shared" si="47"/>
        <v>0</v>
      </c>
      <c r="H187" s="229">
        <f t="shared" si="47"/>
        <v>0</v>
      </c>
      <c r="I187" s="229">
        <f t="shared" si="47"/>
        <v>0</v>
      </c>
      <c r="J187" s="229">
        <f t="shared" si="47"/>
        <v>0</v>
      </c>
      <c r="K187" s="229">
        <f t="shared" si="47"/>
        <v>0</v>
      </c>
      <c r="L187" s="229">
        <f t="shared" si="47"/>
        <v>0</v>
      </c>
      <c r="M187" s="229">
        <f t="shared" si="47"/>
        <v>0</v>
      </c>
      <c r="N187" s="229">
        <f t="shared" si="47"/>
        <v>0</v>
      </c>
      <c r="O187" s="229">
        <f>SUM(O182,O186)</f>
        <v>0</v>
      </c>
    </row>
    <row r="188" spans="1:15" ht="13.5" customHeight="1" thickBot="1">
      <c r="A188" s="223" t="s">
        <v>250</v>
      </c>
      <c r="B188" s="223" t="s">
        <v>250</v>
      </c>
      <c r="C188" s="223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</row>
    <row r="189" spans="1:15" ht="13.5" customHeight="1" thickBot="1">
      <c r="A189" s="634" t="s">
        <v>105</v>
      </c>
      <c r="B189" s="634"/>
      <c r="C189" s="634"/>
      <c r="D189" s="634"/>
      <c r="E189" s="634"/>
      <c r="F189" s="634"/>
      <c r="G189" s="586" t="s">
        <v>6</v>
      </c>
      <c r="H189" s="586"/>
      <c r="I189" s="586"/>
      <c r="J189" s="586"/>
      <c r="K189" s="586"/>
      <c r="L189" s="586"/>
      <c r="M189" s="586"/>
      <c r="N189" s="586"/>
      <c r="O189" s="586"/>
    </row>
    <row r="190" spans="1:15" ht="13.5" customHeight="1" thickBot="1">
      <c r="A190" s="445" t="s">
        <v>7</v>
      </c>
      <c r="B190" s="587" t="s">
        <v>38</v>
      </c>
      <c r="C190" s="448" t="s">
        <v>9</v>
      </c>
      <c r="D190" s="589" t="s">
        <v>10</v>
      </c>
      <c r="E190" s="589"/>
      <c r="F190" s="589"/>
      <c r="G190" s="589" t="s">
        <v>11</v>
      </c>
      <c r="H190" s="589"/>
      <c r="I190" s="589"/>
      <c r="J190" s="589" t="s">
        <v>12</v>
      </c>
      <c r="K190" s="589"/>
      <c r="L190" s="589"/>
      <c r="M190" s="589" t="s">
        <v>13</v>
      </c>
      <c r="N190" s="589"/>
      <c r="O190" s="589"/>
    </row>
    <row r="191" spans="1:15" ht="13.5" customHeight="1" thickBot="1">
      <c r="A191" s="353" t="s">
        <v>30</v>
      </c>
      <c r="B191" s="588"/>
      <c r="C191" s="128" t="s">
        <v>9</v>
      </c>
      <c r="D191" s="89" t="s">
        <v>15</v>
      </c>
      <c r="E191" s="90" t="s">
        <v>16</v>
      </c>
      <c r="F191" s="91" t="s">
        <v>17</v>
      </c>
      <c r="G191" s="89" t="s">
        <v>15</v>
      </c>
      <c r="H191" s="91" t="s">
        <v>16</v>
      </c>
      <c r="I191" s="127" t="s">
        <v>17</v>
      </c>
      <c r="J191" s="89" t="s">
        <v>15</v>
      </c>
      <c r="K191" s="90" t="s">
        <v>16</v>
      </c>
      <c r="L191" s="91" t="s">
        <v>17</v>
      </c>
      <c r="M191" s="292" t="s">
        <v>15</v>
      </c>
      <c r="N191" s="90" t="s">
        <v>16</v>
      </c>
      <c r="O191" s="91" t="s">
        <v>17</v>
      </c>
    </row>
    <row r="192" spans="1:15" ht="13.5" customHeight="1" thickBot="1">
      <c r="A192" s="92" t="s">
        <v>56</v>
      </c>
      <c r="B192" s="93" t="s">
        <v>149</v>
      </c>
      <c r="C192" s="347" t="s">
        <v>145</v>
      </c>
      <c r="D192" s="68">
        <v>0</v>
      </c>
      <c r="E192" s="69">
        <v>0</v>
      </c>
      <c r="F192" s="70">
        <f>SUM(D192:E192)</f>
        <v>0</v>
      </c>
      <c r="G192" s="348">
        <v>0</v>
      </c>
      <c r="H192" s="349">
        <v>0</v>
      </c>
      <c r="I192" s="312">
        <f>SUM(G192:H192)</f>
        <v>0</v>
      </c>
      <c r="J192" s="68">
        <v>1</v>
      </c>
      <c r="K192" s="69">
        <v>3</v>
      </c>
      <c r="L192" s="70">
        <f>SUM(J192:K192)</f>
        <v>4</v>
      </c>
      <c r="M192" s="68">
        <f>SUM(G192,J192)</f>
        <v>1</v>
      </c>
      <c r="N192" s="69">
        <f>SUM(H192,K192)</f>
        <v>3</v>
      </c>
      <c r="O192" s="70">
        <f>SUM(M192:N192)</f>
        <v>4</v>
      </c>
    </row>
    <row r="193" spans="1:15" ht="13.5" customHeight="1" thickBot="1">
      <c r="A193" s="605" t="s">
        <v>125</v>
      </c>
      <c r="B193" s="605"/>
      <c r="C193" s="605"/>
      <c r="D193" s="354">
        <f aca="true" t="shared" si="48" ref="D193:O193">SUM(D192:D192)</f>
        <v>0</v>
      </c>
      <c r="E193" s="354">
        <f t="shared" si="48"/>
        <v>0</v>
      </c>
      <c r="F193" s="354">
        <f t="shared" si="48"/>
        <v>0</v>
      </c>
      <c r="G193" s="354">
        <f t="shared" si="48"/>
        <v>0</v>
      </c>
      <c r="H193" s="354">
        <f t="shared" si="48"/>
        <v>0</v>
      </c>
      <c r="I193" s="354">
        <f t="shared" si="48"/>
        <v>0</v>
      </c>
      <c r="J193" s="354">
        <f t="shared" si="48"/>
        <v>1</v>
      </c>
      <c r="K193" s="354">
        <f t="shared" si="48"/>
        <v>3</v>
      </c>
      <c r="L193" s="354">
        <f t="shared" si="48"/>
        <v>4</v>
      </c>
      <c r="M193" s="354">
        <f>SUM(M192:M192)</f>
        <v>1</v>
      </c>
      <c r="N193" s="354">
        <f t="shared" si="48"/>
        <v>3</v>
      </c>
      <c r="O193" s="354">
        <f t="shared" si="48"/>
        <v>4</v>
      </c>
    </row>
    <row r="194" spans="1:15" ht="12.75" customHeight="1" thickBot="1">
      <c r="A194" s="224" t="s">
        <v>250</v>
      </c>
      <c r="B194" s="225" t="s">
        <v>250</v>
      </c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</row>
    <row r="195" spans="1:15" ht="13.5" customHeight="1" thickBot="1">
      <c r="A195" s="445" t="s">
        <v>35</v>
      </c>
      <c r="B195" s="447" t="s">
        <v>38</v>
      </c>
      <c r="C195" s="183" t="s">
        <v>9</v>
      </c>
      <c r="D195" s="128" t="s">
        <v>15</v>
      </c>
      <c r="E195" s="128" t="s">
        <v>16</v>
      </c>
      <c r="F195" s="128" t="s">
        <v>17</v>
      </c>
      <c r="G195" s="128" t="s">
        <v>15</v>
      </c>
      <c r="H195" s="128" t="s">
        <v>16</v>
      </c>
      <c r="I195" s="128" t="s">
        <v>17</v>
      </c>
      <c r="J195" s="128" t="s">
        <v>15</v>
      </c>
      <c r="K195" s="128" t="s">
        <v>16</v>
      </c>
      <c r="L195" s="128" t="s">
        <v>17</v>
      </c>
      <c r="M195" s="128" t="s">
        <v>15</v>
      </c>
      <c r="N195" s="128" t="s">
        <v>16</v>
      </c>
      <c r="O195" s="128" t="s">
        <v>17</v>
      </c>
    </row>
    <row r="196" spans="1:15" ht="13.5" customHeight="1" thickBot="1">
      <c r="A196" s="83" t="s">
        <v>56</v>
      </c>
      <c r="B196" s="93" t="s">
        <v>149</v>
      </c>
      <c r="C196" s="355" t="s">
        <v>145</v>
      </c>
      <c r="D196" s="77">
        <v>0</v>
      </c>
      <c r="E196" s="156">
        <v>0</v>
      </c>
      <c r="F196" s="79">
        <f>SUM(D196:E196)</f>
        <v>0</v>
      </c>
      <c r="G196" s="201">
        <v>0</v>
      </c>
      <c r="H196" s="204">
        <v>0</v>
      </c>
      <c r="I196" s="330">
        <f>SUM(G196:H196)</f>
        <v>0</v>
      </c>
      <c r="J196" s="77">
        <v>8</v>
      </c>
      <c r="K196" s="156">
        <v>6</v>
      </c>
      <c r="L196" s="79">
        <f>SUM(J196,K196)</f>
        <v>14</v>
      </c>
      <c r="M196" s="77">
        <f>SUM(G196,J196)</f>
        <v>8</v>
      </c>
      <c r="N196" s="156">
        <f>SUM(H196,K196)</f>
        <v>6</v>
      </c>
      <c r="O196" s="79">
        <f>SUM(M196:N196)</f>
        <v>14</v>
      </c>
    </row>
    <row r="197" spans="1:15" ht="12" customHeight="1" thickBot="1">
      <c r="A197" s="605" t="s">
        <v>29</v>
      </c>
      <c r="B197" s="605"/>
      <c r="C197" s="605"/>
      <c r="D197" s="354">
        <f>SUM(D196)</f>
        <v>0</v>
      </c>
      <c r="E197" s="354">
        <f aca="true" t="shared" si="49" ref="E197:O197">SUM(E196)</f>
        <v>0</v>
      </c>
      <c r="F197" s="354">
        <f>SUM(F196)</f>
        <v>0</v>
      </c>
      <c r="G197" s="354">
        <f t="shared" si="49"/>
        <v>0</v>
      </c>
      <c r="H197" s="354">
        <f t="shared" si="49"/>
        <v>0</v>
      </c>
      <c r="I197" s="354">
        <f t="shared" si="49"/>
        <v>0</v>
      </c>
      <c r="J197" s="354">
        <f t="shared" si="49"/>
        <v>8</v>
      </c>
      <c r="K197" s="354">
        <f t="shared" si="49"/>
        <v>6</v>
      </c>
      <c r="L197" s="354">
        <f t="shared" si="49"/>
        <v>14</v>
      </c>
      <c r="M197" s="354">
        <f t="shared" si="49"/>
        <v>8</v>
      </c>
      <c r="N197" s="354">
        <f t="shared" si="49"/>
        <v>6</v>
      </c>
      <c r="O197" s="354">
        <f t="shared" si="49"/>
        <v>14</v>
      </c>
    </row>
    <row r="198" spans="1:15" ht="13.5" customHeight="1" thickBot="1">
      <c r="A198" s="654" t="s">
        <v>36</v>
      </c>
      <c r="B198" s="654"/>
      <c r="C198" s="654"/>
      <c r="D198" s="229">
        <f aca="true" t="shared" si="50" ref="D198:O198">SUM(D193,D197)</f>
        <v>0</v>
      </c>
      <c r="E198" s="229">
        <f t="shared" si="50"/>
        <v>0</v>
      </c>
      <c r="F198" s="229">
        <f t="shared" si="50"/>
        <v>0</v>
      </c>
      <c r="G198" s="229">
        <f t="shared" si="50"/>
        <v>0</v>
      </c>
      <c r="H198" s="229">
        <f t="shared" si="50"/>
        <v>0</v>
      </c>
      <c r="I198" s="229">
        <f>SUM(I193,I197)</f>
        <v>0</v>
      </c>
      <c r="J198" s="229">
        <f t="shared" si="50"/>
        <v>9</v>
      </c>
      <c r="K198" s="229">
        <f t="shared" si="50"/>
        <v>9</v>
      </c>
      <c r="L198" s="229">
        <f t="shared" si="50"/>
        <v>18</v>
      </c>
      <c r="M198" s="229">
        <f t="shared" si="50"/>
        <v>9</v>
      </c>
      <c r="N198" s="229">
        <f t="shared" si="50"/>
        <v>9</v>
      </c>
      <c r="O198" s="229">
        <f t="shared" si="50"/>
        <v>18</v>
      </c>
    </row>
    <row r="199" spans="1:15" ht="12.75" customHeight="1">
      <c r="A199" s="223" t="s">
        <v>250</v>
      </c>
      <c r="B199" s="223" t="s">
        <v>250</v>
      </c>
      <c r="C199" s="223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</row>
    <row r="200" spans="1:15" ht="12.75" customHeight="1">
      <c r="A200" s="223" t="s">
        <v>250</v>
      </c>
      <c r="B200" s="223" t="s">
        <v>250</v>
      </c>
      <c r="C200" s="223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</row>
    <row r="201" spans="1:15" ht="12.75" customHeight="1">
      <c r="A201" s="223" t="s">
        <v>250</v>
      </c>
      <c r="B201" s="223" t="s">
        <v>250</v>
      </c>
      <c r="C201" s="223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</row>
    <row r="202" spans="1:15" ht="12.75" customHeight="1">
      <c r="A202" s="223" t="s">
        <v>250</v>
      </c>
      <c r="B202" s="223" t="s">
        <v>250</v>
      </c>
      <c r="C202" s="223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</row>
    <row r="203" spans="1:15" ht="12.75" customHeight="1">
      <c r="A203" s="223" t="s">
        <v>250</v>
      </c>
      <c r="B203" s="223" t="s">
        <v>250</v>
      </c>
      <c r="C203" s="223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</row>
    <row r="204" spans="1:15" ht="12.75" customHeight="1" thickBot="1">
      <c r="A204" s="223" t="s">
        <v>250</v>
      </c>
      <c r="B204" s="223" t="s">
        <v>250</v>
      </c>
      <c r="C204" s="223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</row>
    <row r="205" spans="1:15" ht="13.5" customHeight="1" thickBot="1">
      <c r="A205" s="644" t="s">
        <v>105</v>
      </c>
      <c r="B205" s="645"/>
      <c r="C205" s="645"/>
      <c r="D205" s="645"/>
      <c r="E205" s="645"/>
      <c r="F205" s="646"/>
      <c r="G205" s="651" t="s">
        <v>6</v>
      </c>
      <c r="H205" s="652"/>
      <c r="I205" s="652"/>
      <c r="J205" s="652"/>
      <c r="K205" s="652"/>
      <c r="L205" s="652"/>
      <c r="M205" s="652"/>
      <c r="N205" s="652"/>
      <c r="O205" s="653"/>
    </row>
    <row r="206" spans="1:20" s="49" customFormat="1" ht="13.5" customHeight="1" thickBot="1">
      <c r="A206" s="445" t="s">
        <v>7</v>
      </c>
      <c r="B206" s="587" t="s">
        <v>38</v>
      </c>
      <c r="C206" s="590" t="s">
        <v>9</v>
      </c>
      <c r="D206" s="656" t="s">
        <v>10</v>
      </c>
      <c r="E206" s="657"/>
      <c r="F206" s="658"/>
      <c r="G206" s="656" t="s">
        <v>11</v>
      </c>
      <c r="H206" s="657"/>
      <c r="I206" s="658"/>
      <c r="J206" s="656" t="s">
        <v>12</v>
      </c>
      <c r="K206" s="657"/>
      <c r="L206" s="658"/>
      <c r="M206" s="656" t="s">
        <v>13</v>
      </c>
      <c r="N206" s="657"/>
      <c r="O206" s="658"/>
      <c r="P206" s="48"/>
      <c r="Q206" s="48"/>
      <c r="R206" s="48"/>
      <c r="S206" s="48"/>
      <c r="T206" s="48"/>
    </row>
    <row r="207" spans="1:15" ht="13.5" customHeight="1" thickBot="1">
      <c r="A207" s="445" t="s">
        <v>33</v>
      </c>
      <c r="B207" s="588"/>
      <c r="C207" s="601"/>
      <c r="D207" s="128" t="s">
        <v>15</v>
      </c>
      <c r="E207" s="128" t="s">
        <v>16</v>
      </c>
      <c r="F207" s="128" t="s">
        <v>17</v>
      </c>
      <c r="G207" s="128" t="s">
        <v>15</v>
      </c>
      <c r="H207" s="128" t="s">
        <v>16</v>
      </c>
      <c r="I207" s="128" t="s">
        <v>17</v>
      </c>
      <c r="J207" s="128" t="s">
        <v>15</v>
      </c>
      <c r="K207" s="128" t="s">
        <v>16</v>
      </c>
      <c r="L207" s="128" t="s">
        <v>17</v>
      </c>
      <c r="M207" s="127" t="s">
        <v>15</v>
      </c>
      <c r="N207" s="128" t="s">
        <v>16</v>
      </c>
      <c r="O207" s="128" t="s">
        <v>17</v>
      </c>
    </row>
    <row r="208" spans="1:15" ht="13.5" customHeight="1" thickBot="1">
      <c r="A208" s="83" t="s">
        <v>202</v>
      </c>
      <c r="B208" s="84" t="s">
        <v>119</v>
      </c>
      <c r="C208" s="333" t="s">
        <v>90</v>
      </c>
      <c r="D208" s="68">
        <v>0</v>
      </c>
      <c r="E208" s="69">
        <v>0</v>
      </c>
      <c r="F208" s="70">
        <f>SUM(D208:E208)</f>
        <v>0</v>
      </c>
      <c r="G208" s="68">
        <v>0</v>
      </c>
      <c r="H208" s="69">
        <v>0</v>
      </c>
      <c r="I208" s="70">
        <f>SUM(G208,H208)</f>
        <v>0</v>
      </c>
      <c r="J208" s="68">
        <v>0</v>
      </c>
      <c r="K208" s="69">
        <v>0</v>
      </c>
      <c r="L208" s="70">
        <f>SUM(J208:K208)</f>
        <v>0</v>
      </c>
      <c r="M208" s="257">
        <f>G208+J208</f>
        <v>0</v>
      </c>
      <c r="N208" s="217">
        <f>H208+K208</f>
        <v>0</v>
      </c>
      <c r="O208" s="70">
        <f>SUM(M208:N208)</f>
        <v>0</v>
      </c>
    </row>
    <row r="209" spans="1:15" ht="13.5" customHeight="1" thickBot="1">
      <c r="A209" s="654" t="s">
        <v>36</v>
      </c>
      <c r="B209" s="654"/>
      <c r="C209" s="654"/>
      <c r="D209" s="229">
        <f>D208</f>
        <v>0</v>
      </c>
      <c r="E209" s="229">
        <f aca="true" t="shared" si="51" ref="E209:N209">E208</f>
        <v>0</v>
      </c>
      <c r="F209" s="229">
        <f>F208</f>
        <v>0</v>
      </c>
      <c r="G209" s="229">
        <f t="shared" si="51"/>
        <v>0</v>
      </c>
      <c r="H209" s="229">
        <f t="shared" si="51"/>
        <v>0</v>
      </c>
      <c r="I209" s="229">
        <f t="shared" si="51"/>
        <v>0</v>
      </c>
      <c r="J209" s="229">
        <f t="shared" si="51"/>
        <v>0</v>
      </c>
      <c r="K209" s="229">
        <f t="shared" si="51"/>
        <v>0</v>
      </c>
      <c r="L209" s="229">
        <f t="shared" si="51"/>
        <v>0</v>
      </c>
      <c r="M209" s="229">
        <f t="shared" si="51"/>
        <v>0</v>
      </c>
      <c r="N209" s="229">
        <f t="shared" si="51"/>
        <v>0</v>
      </c>
      <c r="O209" s="229">
        <f>O208</f>
        <v>0</v>
      </c>
    </row>
    <row r="210" spans="1:15" ht="13.5" customHeight="1">
      <c r="A210" s="170" t="s">
        <v>250</v>
      </c>
      <c r="B210" s="170" t="s">
        <v>250</v>
      </c>
      <c r="C210" s="17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</row>
    <row r="211" spans="1:15" ht="12.75" customHeight="1">
      <c r="A211" s="170" t="s">
        <v>250</v>
      </c>
      <c r="B211" s="170" t="s">
        <v>250</v>
      </c>
      <c r="C211" s="17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</row>
    <row r="212" spans="1:15" ht="13.5" customHeight="1" thickBot="1">
      <c r="A212" s="123" t="s">
        <v>250</v>
      </c>
      <c r="B212" s="123" t="s">
        <v>250</v>
      </c>
      <c r="C212" s="123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</row>
    <row r="213" spans="1:15" ht="13.5" customHeight="1" thickBot="1">
      <c r="A213" s="694" t="s">
        <v>123</v>
      </c>
      <c r="B213" s="694"/>
      <c r="C213" s="694"/>
      <c r="D213" s="406">
        <f>SUM(D46,D71,D93,D117,D129,D146,D158,D167,D174,D187,D198,D209)</f>
        <v>135</v>
      </c>
      <c r="E213" s="406">
        <f aca="true" t="shared" si="52" ref="E213:O213">SUM(E46,E71,E93,E117,E129,E146,E158,E167,E174,E187,E198,E209)</f>
        <v>96</v>
      </c>
      <c r="F213" s="406">
        <f t="shared" si="52"/>
        <v>231</v>
      </c>
      <c r="G213" s="406">
        <f t="shared" si="52"/>
        <v>40</v>
      </c>
      <c r="H213" s="406">
        <f t="shared" si="52"/>
        <v>48</v>
      </c>
      <c r="I213" s="406">
        <f t="shared" si="52"/>
        <v>88</v>
      </c>
      <c r="J213" s="406">
        <f t="shared" si="52"/>
        <v>183</v>
      </c>
      <c r="K213" s="406">
        <f t="shared" si="52"/>
        <v>196</v>
      </c>
      <c r="L213" s="406">
        <f t="shared" si="52"/>
        <v>379</v>
      </c>
      <c r="M213" s="406">
        <f t="shared" si="52"/>
        <v>223</v>
      </c>
      <c r="N213" s="406">
        <f t="shared" si="52"/>
        <v>244</v>
      </c>
      <c r="O213" s="406">
        <f t="shared" si="52"/>
        <v>467</v>
      </c>
    </row>
    <row r="214" spans="1:15" ht="12.75" customHeight="1">
      <c r="A214" s="179" t="s">
        <v>250</v>
      </c>
      <c r="B214" s="80" t="s">
        <v>250</v>
      </c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2.75" customHeight="1">
      <c r="A215" s="179" t="s">
        <v>250</v>
      </c>
      <c r="B215" s="80" t="s">
        <v>250</v>
      </c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21" customHeight="1" thickBot="1">
      <c r="A216" s="655" t="s">
        <v>143</v>
      </c>
      <c r="B216" s="655"/>
      <c r="C216" s="655"/>
      <c r="D216" s="655"/>
      <c r="E216" s="655"/>
      <c r="F216" s="655"/>
      <c r="G216" s="655"/>
      <c r="H216" s="655"/>
      <c r="I216" s="655"/>
      <c r="J216" s="655"/>
      <c r="K216" s="655"/>
      <c r="L216" s="655"/>
      <c r="M216" s="655"/>
      <c r="N216" s="655"/>
      <c r="O216" s="655"/>
    </row>
    <row r="217" spans="1:15" ht="13.5" customHeight="1" thickBot="1">
      <c r="A217" s="634" t="s">
        <v>194</v>
      </c>
      <c r="B217" s="634"/>
      <c r="C217" s="634"/>
      <c r="D217" s="634"/>
      <c r="E217" s="634"/>
      <c r="F217" s="634"/>
      <c r="G217" s="586" t="s">
        <v>6</v>
      </c>
      <c r="H217" s="586"/>
      <c r="I217" s="586"/>
      <c r="J217" s="586"/>
      <c r="K217" s="586"/>
      <c r="L217" s="586"/>
      <c r="M217" s="586"/>
      <c r="N217" s="586"/>
      <c r="O217" s="586"/>
    </row>
    <row r="218" spans="1:15" ht="13.5" customHeight="1" thickBot="1">
      <c r="A218" s="445" t="s">
        <v>7</v>
      </c>
      <c r="B218" s="587" t="s">
        <v>38</v>
      </c>
      <c r="C218" s="590" t="s">
        <v>9</v>
      </c>
      <c r="D218" s="589" t="s">
        <v>10</v>
      </c>
      <c r="E218" s="589"/>
      <c r="F218" s="589"/>
      <c r="G218" s="589" t="s">
        <v>11</v>
      </c>
      <c r="H218" s="589"/>
      <c r="I218" s="589"/>
      <c r="J218" s="589" t="s">
        <v>12</v>
      </c>
      <c r="K218" s="589"/>
      <c r="L218" s="589"/>
      <c r="M218" s="589" t="s">
        <v>13</v>
      </c>
      <c r="N218" s="589"/>
      <c r="O218" s="589"/>
    </row>
    <row r="219" spans="1:15" ht="13.5" customHeight="1" thickBot="1">
      <c r="A219" s="445" t="s">
        <v>164</v>
      </c>
      <c r="B219" s="588"/>
      <c r="C219" s="591"/>
      <c r="D219" s="128" t="s">
        <v>15</v>
      </c>
      <c r="E219" s="128" t="s">
        <v>16</v>
      </c>
      <c r="F219" s="128" t="s">
        <v>17</v>
      </c>
      <c r="G219" s="128" t="s">
        <v>15</v>
      </c>
      <c r="H219" s="128" t="s">
        <v>16</v>
      </c>
      <c r="I219" s="128" t="s">
        <v>17</v>
      </c>
      <c r="J219" s="128" t="s">
        <v>15</v>
      </c>
      <c r="K219" s="128" t="s">
        <v>16</v>
      </c>
      <c r="L219" s="128" t="s">
        <v>17</v>
      </c>
      <c r="M219" s="127" t="s">
        <v>15</v>
      </c>
      <c r="N219" s="128" t="s">
        <v>16</v>
      </c>
      <c r="O219" s="128" t="s">
        <v>17</v>
      </c>
    </row>
    <row r="220" spans="1:15" ht="13.5" customHeight="1" thickBot="1">
      <c r="A220" s="138" t="s">
        <v>31</v>
      </c>
      <c r="B220" s="139" t="s">
        <v>19</v>
      </c>
      <c r="C220" s="131" t="s">
        <v>20</v>
      </c>
      <c r="D220" s="143">
        <v>13</v>
      </c>
      <c r="E220" s="144">
        <v>16</v>
      </c>
      <c r="F220" s="142">
        <f>SUM(D220:E220)</f>
        <v>29</v>
      </c>
      <c r="G220" s="143">
        <v>4</v>
      </c>
      <c r="H220" s="144">
        <v>10</v>
      </c>
      <c r="I220" s="142">
        <f>SUM(G220:H220)</f>
        <v>14</v>
      </c>
      <c r="J220" s="143">
        <v>5</v>
      </c>
      <c r="K220" s="144">
        <v>3</v>
      </c>
      <c r="L220" s="142">
        <f>SUM(J220:K220)</f>
        <v>8</v>
      </c>
      <c r="M220" s="218">
        <f>SUM(G220,J220)</f>
        <v>9</v>
      </c>
      <c r="N220" s="106">
        <f>SUM(H220,K220)</f>
        <v>13</v>
      </c>
      <c r="O220" s="142">
        <f>SUM(M220:N220)</f>
        <v>22</v>
      </c>
    </row>
    <row r="221" spans="1:15" ht="13.5" customHeight="1" thickBot="1">
      <c r="A221" s="585" t="s">
        <v>36</v>
      </c>
      <c r="B221" s="585"/>
      <c r="C221" s="585"/>
      <c r="D221" s="71">
        <f>SUM(D220)</f>
        <v>13</v>
      </c>
      <c r="E221" s="71">
        <f aca="true" t="shared" si="53" ref="E221:N221">SUM(E220)</f>
        <v>16</v>
      </c>
      <c r="F221" s="71">
        <f>SUM(F220)</f>
        <v>29</v>
      </c>
      <c r="G221" s="71">
        <f t="shared" si="53"/>
        <v>4</v>
      </c>
      <c r="H221" s="71">
        <f t="shared" si="53"/>
        <v>10</v>
      </c>
      <c r="I221" s="71">
        <f>SUM(I220)</f>
        <v>14</v>
      </c>
      <c r="J221" s="71">
        <f t="shared" si="53"/>
        <v>5</v>
      </c>
      <c r="K221" s="71">
        <f t="shared" si="53"/>
        <v>3</v>
      </c>
      <c r="L221" s="71">
        <f>SUM(L220)</f>
        <v>8</v>
      </c>
      <c r="M221" s="71">
        <f t="shared" si="53"/>
        <v>9</v>
      </c>
      <c r="N221" s="71">
        <f t="shared" si="53"/>
        <v>13</v>
      </c>
      <c r="O221" s="71">
        <f>SUM(O220)</f>
        <v>22</v>
      </c>
    </row>
    <row r="222" spans="1:15" ht="21" customHeight="1" thickBot="1">
      <c r="A222" s="455" t="s">
        <v>250</v>
      </c>
      <c r="B222" s="455" t="s">
        <v>250</v>
      </c>
      <c r="C222" s="455"/>
      <c r="D222" s="455"/>
      <c r="E222" s="455"/>
      <c r="F222" s="455"/>
      <c r="G222" s="455"/>
      <c r="H222" s="455"/>
      <c r="I222" s="455"/>
      <c r="J222" s="455"/>
      <c r="K222" s="455"/>
      <c r="L222" s="455"/>
      <c r="M222" s="455"/>
      <c r="N222" s="455"/>
      <c r="O222" s="455"/>
    </row>
    <row r="223" spans="1:15" ht="13.5" customHeight="1" thickBot="1">
      <c r="A223" s="644" t="s">
        <v>105</v>
      </c>
      <c r="B223" s="645"/>
      <c r="C223" s="645"/>
      <c r="D223" s="645"/>
      <c r="E223" s="645"/>
      <c r="F223" s="646"/>
      <c r="G223" s="602" t="s">
        <v>6</v>
      </c>
      <c r="H223" s="603"/>
      <c r="I223" s="603"/>
      <c r="J223" s="603"/>
      <c r="K223" s="603"/>
      <c r="L223" s="603"/>
      <c r="M223" s="603"/>
      <c r="N223" s="603"/>
      <c r="O223" s="604"/>
    </row>
    <row r="224" spans="1:20" s="49" customFormat="1" ht="13.5" customHeight="1" thickBot="1">
      <c r="A224" s="445" t="s">
        <v>7</v>
      </c>
      <c r="B224" s="587" t="s">
        <v>38</v>
      </c>
      <c r="C224" s="590" t="s">
        <v>9</v>
      </c>
      <c r="D224" s="656" t="s">
        <v>10</v>
      </c>
      <c r="E224" s="657"/>
      <c r="F224" s="658"/>
      <c r="G224" s="598" t="s">
        <v>11</v>
      </c>
      <c r="H224" s="599"/>
      <c r="I224" s="600"/>
      <c r="J224" s="598" t="s">
        <v>12</v>
      </c>
      <c r="K224" s="599"/>
      <c r="L224" s="600"/>
      <c r="M224" s="598" t="s">
        <v>13</v>
      </c>
      <c r="N224" s="599"/>
      <c r="O224" s="600"/>
      <c r="P224" s="48"/>
      <c r="Q224" s="48"/>
      <c r="R224" s="48"/>
      <c r="S224" s="48"/>
      <c r="T224" s="48"/>
    </row>
    <row r="225" spans="1:20" s="49" customFormat="1" ht="13.5" customHeight="1" thickBot="1">
      <c r="A225" s="82" t="s">
        <v>33</v>
      </c>
      <c r="B225" s="588"/>
      <c r="C225" s="601"/>
      <c r="D225" s="457" t="s">
        <v>15</v>
      </c>
      <c r="E225" s="457" t="s">
        <v>16</v>
      </c>
      <c r="F225" s="457" t="s">
        <v>17</v>
      </c>
      <c r="G225" s="19" t="s">
        <v>15</v>
      </c>
      <c r="H225" s="19" t="s">
        <v>16</v>
      </c>
      <c r="I225" s="19" t="s">
        <v>17</v>
      </c>
      <c r="J225" s="19" t="s">
        <v>15</v>
      </c>
      <c r="K225" s="19" t="s">
        <v>16</v>
      </c>
      <c r="L225" s="19" t="s">
        <v>17</v>
      </c>
      <c r="M225" s="28" t="s">
        <v>15</v>
      </c>
      <c r="N225" s="19" t="s">
        <v>16</v>
      </c>
      <c r="O225" s="19" t="s">
        <v>17</v>
      </c>
      <c r="P225" s="48"/>
      <c r="Q225" s="48"/>
      <c r="R225" s="48"/>
      <c r="S225" s="48"/>
      <c r="T225" s="48"/>
    </row>
    <row r="226" spans="1:20" s="49" customFormat="1" ht="13.5" customHeight="1" thickBot="1">
      <c r="A226" s="83" t="s">
        <v>152</v>
      </c>
      <c r="B226" s="84" t="s">
        <v>153</v>
      </c>
      <c r="C226" s="85" t="s">
        <v>90</v>
      </c>
      <c r="D226" s="86">
        <v>0</v>
      </c>
      <c r="E226" s="87">
        <v>0</v>
      </c>
      <c r="F226" s="73">
        <f>SUM(D226:E226)</f>
        <v>0</v>
      </c>
      <c r="G226" s="24">
        <v>0</v>
      </c>
      <c r="H226" s="10">
        <v>0</v>
      </c>
      <c r="I226" s="12">
        <f>SUM(G226:H226)</f>
        <v>0</v>
      </c>
      <c r="J226" s="24">
        <v>0</v>
      </c>
      <c r="K226" s="10">
        <v>0</v>
      </c>
      <c r="L226" s="12">
        <f>SUM(J226:K226)</f>
        <v>0</v>
      </c>
      <c r="M226" s="36">
        <f>SUM(G226,J226)</f>
        <v>0</v>
      </c>
      <c r="N226" s="36">
        <f>SUM(H226,K226)</f>
        <v>0</v>
      </c>
      <c r="O226" s="12">
        <f>SUM(M226:N226)</f>
        <v>0</v>
      </c>
      <c r="P226" s="48"/>
      <c r="Q226" s="48"/>
      <c r="R226" s="48"/>
      <c r="S226" s="48"/>
      <c r="T226" s="48"/>
    </row>
    <row r="227" spans="1:15" ht="13.5" customHeight="1" thickBot="1">
      <c r="A227" s="629" t="s">
        <v>36</v>
      </c>
      <c r="B227" s="638"/>
      <c r="C227" s="639"/>
      <c r="D227" s="88">
        <f>SUM(D226)</f>
        <v>0</v>
      </c>
      <c r="E227" s="88">
        <f aca="true" t="shared" si="54" ref="E227:O227">SUM(E226)</f>
        <v>0</v>
      </c>
      <c r="F227" s="88">
        <f>SUM(F226)</f>
        <v>0</v>
      </c>
      <c r="G227" s="51">
        <f t="shared" si="54"/>
        <v>0</v>
      </c>
      <c r="H227" s="51">
        <f t="shared" si="54"/>
        <v>0</v>
      </c>
      <c r="I227" s="51">
        <f>SUM(I226)</f>
        <v>0</v>
      </c>
      <c r="J227" s="51">
        <f t="shared" si="54"/>
        <v>0</v>
      </c>
      <c r="K227" s="51">
        <f t="shared" si="54"/>
        <v>0</v>
      </c>
      <c r="L227" s="51">
        <f>SUM(L226)</f>
        <v>0</v>
      </c>
      <c r="M227" s="51">
        <f t="shared" si="54"/>
        <v>0</v>
      </c>
      <c r="N227" s="51">
        <f t="shared" si="54"/>
        <v>0</v>
      </c>
      <c r="O227" s="51">
        <f t="shared" si="54"/>
        <v>0</v>
      </c>
    </row>
    <row r="228" spans="1:15" ht="12.75" customHeight="1">
      <c r="A228" s="80" t="s">
        <v>250</v>
      </c>
      <c r="B228" s="80" t="s">
        <v>250</v>
      </c>
      <c r="C228" s="80"/>
      <c r="D228" s="81"/>
      <c r="E228" s="81"/>
      <c r="F228" s="81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1:15" ht="13.5" customHeight="1">
      <c r="A229" s="80" t="s">
        <v>250</v>
      </c>
      <c r="B229" s="80" t="s">
        <v>250</v>
      </c>
      <c r="C229" s="80"/>
      <c r="D229" s="81"/>
      <c r="E229" s="81"/>
      <c r="F229" s="81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1:15" ht="13.5" thickBot="1">
      <c r="A230" s="37"/>
      <c r="B230" s="37"/>
      <c r="C230" s="37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15.75" thickBot="1">
      <c r="A231" s="674" t="s">
        <v>124</v>
      </c>
      <c r="B231" s="674"/>
      <c r="C231" s="674"/>
      <c r="D231" s="50">
        <f>SUM(D221,D227)</f>
        <v>13</v>
      </c>
      <c r="E231" s="50">
        <f aca="true" t="shared" si="55" ref="E231:O231">SUM(E221,E227)</f>
        <v>16</v>
      </c>
      <c r="F231" s="50">
        <f t="shared" si="55"/>
        <v>29</v>
      </c>
      <c r="G231" s="50">
        <f t="shared" si="55"/>
        <v>4</v>
      </c>
      <c r="H231" s="50">
        <f t="shared" si="55"/>
        <v>10</v>
      </c>
      <c r="I231" s="50">
        <f t="shared" si="55"/>
        <v>14</v>
      </c>
      <c r="J231" s="50">
        <f t="shared" si="55"/>
        <v>5</v>
      </c>
      <c r="K231" s="50">
        <f t="shared" si="55"/>
        <v>3</v>
      </c>
      <c r="L231" s="50">
        <f t="shared" si="55"/>
        <v>8</v>
      </c>
      <c r="M231" s="50">
        <f t="shared" si="55"/>
        <v>9</v>
      </c>
      <c r="N231" s="50">
        <f t="shared" si="55"/>
        <v>13</v>
      </c>
      <c r="O231" s="50">
        <f t="shared" si="55"/>
        <v>22</v>
      </c>
    </row>
    <row r="232" spans="1:15" ht="12.75">
      <c r="A232" s="9"/>
      <c r="B232" s="9"/>
      <c r="C232" s="9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ht="12.75">
      <c r="A233" s="20"/>
      <c r="B233" s="20"/>
      <c r="C233" s="20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ht="13.5" thickBot="1">
      <c r="A234" s="9"/>
      <c r="B234" s="9"/>
      <c r="C234" s="9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1:15" ht="13.5" thickBot="1">
      <c r="A235" s="662" t="s">
        <v>123</v>
      </c>
      <c r="B235" s="663"/>
      <c r="C235" s="663"/>
      <c r="D235" s="50">
        <f aca="true" t="shared" si="56" ref="D235:O235">SUM(D213)</f>
        <v>135</v>
      </c>
      <c r="E235" s="50">
        <f t="shared" si="56"/>
        <v>96</v>
      </c>
      <c r="F235" s="50">
        <f t="shared" si="56"/>
        <v>231</v>
      </c>
      <c r="G235" s="50">
        <f t="shared" si="56"/>
        <v>40</v>
      </c>
      <c r="H235" s="50">
        <f t="shared" si="56"/>
        <v>48</v>
      </c>
      <c r="I235" s="50">
        <f t="shared" si="56"/>
        <v>88</v>
      </c>
      <c r="J235" s="50">
        <f t="shared" si="56"/>
        <v>183</v>
      </c>
      <c r="K235" s="50">
        <f t="shared" si="56"/>
        <v>196</v>
      </c>
      <c r="L235" s="50">
        <f t="shared" si="56"/>
        <v>379</v>
      </c>
      <c r="M235" s="50">
        <f t="shared" si="56"/>
        <v>223</v>
      </c>
      <c r="N235" s="50">
        <f t="shared" si="56"/>
        <v>244</v>
      </c>
      <c r="O235" s="50">
        <f t="shared" si="56"/>
        <v>467</v>
      </c>
    </row>
    <row r="236" spans="1:15" ht="13.5" thickBot="1">
      <c r="A236" s="9"/>
      <c r="B236" s="9"/>
      <c r="C236" s="9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1:15" ht="13.5" thickBot="1">
      <c r="A237" s="662" t="s">
        <v>124</v>
      </c>
      <c r="B237" s="663"/>
      <c r="C237" s="663"/>
      <c r="D237" s="50">
        <f aca="true" t="shared" si="57" ref="D237:N237">SUM(D231)</f>
        <v>13</v>
      </c>
      <c r="E237" s="50">
        <f t="shared" si="57"/>
        <v>16</v>
      </c>
      <c r="F237" s="50">
        <f>SUM(F231)</f>
        <v>29</v>
      </c>
      <c r="G237" s="50">
        <f t="shared" si="57"/>
        <v>4</v>
      </c>
      <c r="H237" s="50">
        <f t="shared" si="57"/>
        <v>10</v>
      </c>
      <c r="I237" s="50">
        <f>SUM(I231)</f>
        <v>14</v>
      </c>
      <c r="J237" s="50">
        <f t="shared" si="57"/>
        <v>5</v>
      </c>
      <c r="K237" s="50">
        <f t="shared" si="57"/>
        <v>3</v>
      </c>
      <c r="L237" s="50">
        <f>SUM(L231)</f>
        <v>8</v>
      </c>
      <c r="M237" s="50">
        <f t="shared" si="57"/>
        <v>9</v>
      </c>
      <c r="N237" s="50">
        <f t="shared" si="57"/>
        <v>13</v>
      </c>
      <c r="O237" s="50">
        <f>SUM(O231)</f>
        <v>22</v>
      </c>
    </row>
    <row r="238" spans="1:15" ht="13.5" thickBot="1">
      <c r="A238" s="9"/>
      <c r="B238" s="9"/>
      <c r="C238" s="9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1:15" ht="15.75" thickBot="1">
      <c r="A239" s="672" t="s">
        <v>248</v>
      </c>
      <c r="B239" s="673"/>
      <c r="C239" s="673"/>
      <c r="D239" s="50">
        <f aca="true" t="shared" si="58" ref="D239:N239">SUM(D235+D237)</f>
        <v>148</v>
      </c>
      <c r="E239" s="50">
        <f t="shared" si="58"/>
        <v>112</v>
      </c>
      <c r="F239" s="50">
        <f>SUM(F235+F237)</f>
        <v>260</v>
      </c>
      <c r="G239" s="50">
        <f t="shared" si="58"/>
        <v>44</v>
      </c>
      <c r="H239" s="50">
        <f t="shared" si="58"/>
        <v>58</v>
      </c>
      <c r="I239" s="50">
        <f>SUM(I235+I237)</f>
        <v>102</v>
      </c>
      <c r="J239" s="50">
        <f t="shared" si="58"/>
        <v>188</v>
      </c>
      <c r="K239" s="50">
        <f t="shared" si="58"/>
        <v>199</v>
      </c>
      <c r="L239" s="50">
        <f>SUM(L235+L237)</f>
        <v>387</v>
      </c>
      <c r="M239" s="50">
        <f t="shared" si="58"/>
        <v>232</v>
      </c>
      <c r="N239" s="50">
        <f t="shared" si="58"/>
        <v>257</v>
      </c>
      <c r="O239" s="50">
        <f>SUM(O235+O237)</f>
        <v>489</v>
      </c>
    </row>
    <row r="240" spans="1:15" ht="15">
      <c r="A240" s="52"/>
      <c r="B240" s="52"/>
      <c r="C240" s="52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1:15" ht="15.75" customHeight="1">
      <c r="A241" s="39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</row>
    <row r="242" spans="1:2" ht="15">
      <c r="A242" s="39"/>
      <c r="B242" s="26"/>
    </row>
    <row r="243" spans="1:2" ht="15">
      <c r="A243" s="39"/>
      <c r="B243" s="26" t="s">
        <v>146</v>
      </c>
    </row>
    <row r="244" spans="1:15" ht="18.75">
      <c r="A244" s="57"/>
      <c r="B244" s="57" t="s">
        <v>229</v>
      </c>
      <c r="C244" s="57"/>
      <c r="D244" s="57"/>
      <c r="E244" s="57"/>
      <c r="F244" s="57"/>
      <c r="H244" s="57" t="s">
        <v>247</v>
      </c>
      <c r="I244" s="57"/>
      <c r="J244" s="57"/>
      <c r="K244" s="57"/>
      <c r="L244" s="57"/>
      <c r="M244" s="57"/>
      <c r="N244" s="57"/>
      <c r="O244" s="57"/>
    </row>
    <row r="245" spans="1:15" ht="18.75">
      <c r="A245" s="57"/>
      <c r="B245" s="57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</row>
    <row r="246" spans="1:15" ht="18.75">
      <c r="A246" s="57"/>
      <c r="B246" s="57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</row>
    <row r="247" spans="1:15" ht="18.75">
      <c r="A247" s="57"/>
      <c r="B247" s="57" t="s">
        <v>217</v>
      </c>
      <c r="C247" s="57"/>
      <c r="E247" s="685" t="s">
        <v>252</v>
      </c>
      <c r="F247" s="685"/>
      <c r="G247" s="685"/>
      <c r="H247" s="685"/>
      <c r="I247" s="685"/>
      <c r="J247" s="685"/>
      <c r="K247" s="685"/>
      <c r="L247" s="57"/>
      <c r="M247" s="57"/>
      <c r="N247" s="57"/>
      <c r="O247" s="57"/>
    </row>
    <row r="248" spans="1:15" ht="18.75">
      <c r="A248" s="57"/>
      <c r="B248" s="61" t="s">
        <v>215</v>
      </c>
      <c r="C248" s="61"/>
      <c r="E248" s="684" t="s">
        <v>216</v>
      </c>
      <c r="F248" s="684"/>
      <c r="G248" s="684"/>
      <c r="H248" s="684"/>
      <c r="I248" s="684"/>
      <c r="J248" s="684"/>
      <c r="K248" s="684"/>
      <c r="L248" s="57"/>
      <c r="M248" s="57"/>
      <c r="N248" s="57"/>
      <c r="O248" s="57"/>
    </row>
    <row r="249" spans="1:15" ht="15">
      <c r="A249" s="52"/>
      <c r="B249" s="52"/>
      <c r="C249" s="52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1:20" ht="15">
      <c r="A250" s="52"/>
      <c r="B250" s="52"/>
      <c r="C250" s="52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27"/>
      <c r="Q250" s="27"/>
      <c r="R250" s="27"/>
      <c r="S250" s="27"/>
      <c r="T250" s="27"/>
    </row>
    <row r="251" spans="1:15" ht="15">
      <c r="A251" s="52"/>
      <c r="B251" s="52"/>
      <c r="C251" s="52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1:15" ht="15">
      <c r="A252" s="52"/>
      <c r="B252" s="52"/>
      <c r="C252" s="52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1:15" ht="15">
      <c r="A253" s="52"/>
      <c r="B253" s="52"/>
      <c r="C253" s="52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1:15" ht="15">
      <c r="A254" s="52"/>
      <c r="B254" s="52"/>
      <c r="C254" s="52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1:15" ht="15">
      <c r="A255" s="52"/>
      <c r="B255" s="5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1:15" ht="15">
      <c r="A256" s="52"/>
      <c r="B256" s="52"/>
      <c r="C256" s="52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1:15" ht="15">
      <c r="A257" s="52"/>
      <c r="B257" s="52"/>
      <c r="C257" s="52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1:15" ht="15">
      <c r="A258" s="52"/>
      <c r="B258" s="52"/>
      <c r="C258" s="52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1:15" ht="15">
      <c r="A259" s="52"/>
      <c r="B259" s="52"/>
      <c r="C259" s="52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1:15" ht="15">
      <c r="A260" s="52"/>
      <c r="B260" s="52"/>
      <c r="C260" s="52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1:15" ht="15">
      <c r="A261" s="52"/>
      <c r="B261" s="52"/>
      <c r="C261" s="52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1:15" ht="15">
      <c r="A262" s="52"/>
      <c r="B262" s="52"/>
      <c r="C262" s="52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1:15" ht="15">
      <c r="A263" s="52"/>
      <c r="B263" s="52"/>
      <c r="C263" s="52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1:15" ht="15">
      <c r="A264" s="52"/>
      <c r="B264" s="52"/>
      <c r="C264" s="52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1:15" ht="15">
      <c r="A265" s="52"/>
      <c r="B265" s="52"/>
      <c r="C265" s="52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1:15" ht="15">
      <c r="A266" s="52"/>
      <c r="B266" s="52"/>
      <c r="C266" s="52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1:15" ht="15">
      <c r="A267" s="52"/>
      <c r="B267" s="52"/>
      <c r="C267" s="52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1:15" ht="15">
      <c r="A268" s="52"/>
      <c r="B268" s="52"/>
      <c r="C268" s="52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1:15" ht="15">
      <c r="A269" s="52"/>
      <c r="B269" s="52"/>
      <c r="C269" s="52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</row>
    <row r="270" spans="1:15" ht="15">
      <c r="A270" s="52"/>
      <c r="B270" s="52"/>
      <c r="C270" s="52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1:15" ht="15">
      <c r="A271" s="52"/>
      <c r="B271" s="52"/>
      <c r="C271" s="52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</row>
    <row r="272" spans="1:15" ht="15">
      <c r="A272" s="52"/>
      <c r="B272" s="52"/>
      <c r="C272" s="52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</row>
    <row r="273" spans="1:15" ht="15">
      <c r="A273" s="52"/>
      <c r="B273" s="52"/>
      <c r="C273" s="52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</row>
    <row r="274" spans="1:15" ht="15">
      <c r="A274" s="52"/>
      <c r="B274" s="52"/>
      <c r="C274" s="52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</row>
    <row r="275" ht="15">
      <c r="O275" s="48"/>
    </row>
    <row r="276" ht="15">
      <c r="O276" s="48"/>
    </row>
    <row r="277" ht="15">
      <c r="O277" s="48"/>
    </row>
    <row r="278" ht="15">
      <c r="O278" s="48"/>
    </row>
    <row r="279" ht="15">
      <c r="O279" s="48"/>
    </row>
    <row r="280" ht="15">
      <c r="O280" s="48"/>
    </row>
    <row r="281" ht="15">
      <c r="O281" s="48"/>
    </row>
    <row r="282" ht="15">
      <c r="O282" s="48"/>
    </row>
    <row r="283" ht="15">
      <c r="O283" s="48"/>
    </row>
    <row r="284" ht="15">
      <c r="O284" s="48"/>
    </row>
    <row r="285" ht="15">
      <c r="O285" s="48"/>
    </row>
    <row r="286" ht="15">
      <c r="O286" s="48"/>
    </row>
    <row r="287" ht="15">
      <c r="O287" s="48"/>
    </row>
    <row r="288" ht="15">
      <c r="O288" s="48"/>
    </row>
    <row r="289" ht="15">
      <c r="O289" s="48"/>
    </row>
    <row r="290" ht="15">
      <c r="O290" s="48"/>
    </row>
    <row r="291" ht="15">
      <c r="O291" s="48"/>
    </row>
    <row r="292" ht="15">
      <c r="O292" s="48"/>
    </row>
    <row r="293" ht="15">
      <c r="O293" s="48"/>
    </row>
    <row r="294" ht="15">
      <c r="O294" s="48"/>
    </row>
    <row r="295" ht="15">
      <c r="O295" s="48"/>
    </row>
    <row r="296" ht="15">
      <c r="O296" s="48"/>
    </row>
    <row r="297" ht="15">
      <c r="O297" s="48"/>
    </row>
    <row r="298" ht="15">
      <c r="O298" s="48"/>
    </row>
    <row r="299" ht="15">
      <c r="O299" s="48"/>
    </row>
  </sheetData>
  <sheetProtection/>
  <mergeCells count="135">
    <mergeCell ref="A10:O10"/>
    <mergeCell ref="A1:O1"/>
    <mergeCell ref="A4:O4"/>
    <mergeCell ref="C6:E6"/>
    <mergeCell ref="H6:O6"/>
    <mergeCell ref="D7:E7"/>
    <mergeCell ref="H7:I7"/>
    <mergeCell ref="J7:K7"/>
    <mergeCell ref="L7:M7"/>
    <mergeCell ref="N7:O7"/>
    <mergeCell ref="G11:O11"/>
    <mergeCell ref="D12:F12"/>
    <mergeCell ref="G12:I12"/>
    <mergeCell ref="J12:L12"/>
    <mergeCell ref="M12:O12"/>
    <mergeCell ref="D8:E8"/>
    <mergeCell ref="H8:I8"/>
    <mergeCell ref="J8:K8"/>
    <mergeCell ref="L8:M8"/>
    <mergeCell ref="N8:O8"/>
    <mergeCell ref="A31:C31"/>
    <mergeCell ref="A35:C35"/>
    <mergeCell ref="A45:C45"/>
    <mergeCell ref="A46:C46"/>
    <mergeCell ref="A49:F49"/>
    <mergeCell ref="A11:F11"/>
    <mergeCell ref="A64:C64"/>
    <mergeCell ref="A70:C70"/>
    <mergeCell ref="A71:C71"/>
    <mergeCell ref="A74:F74"/>
    <mergeCell ref="G74:O74"/>
    <mergeCell ref="G49:O49"/>
    <mergeCell ref="D50:F50"/>
    <mergeCell ref="G50:I50"/>
    <mergeCell ref="J50:L50"/>
    <mergeCell ref="M50:O50"/>
    <mergeCell ref="A95:F95"/>
    <mergeCell ref="G95:O95"/>
    <mergeCell ref="A78:C78"/>
    <mergeCell ref="A87:C87"/>
    <mergeCell ref="A92:C92"/>
    <mergeCell ref="A93:C93"/>
    <mergeCell ref="G132:O132"/>
    <mergeCell ref="A108:C108"/>
    <mergeCell ref="A116:C116"/>
    <mergeCell ref="A117:C117"/>
    <mergeCell ref="A119:F119"/>
    <mergeCell ref="G119:O119"/>
    <mergeCell ref="A135:C135"/>
    <mergeCell ref="A141:C141"/>
    <mergeCell ref="A145:C145"/>
    <mergeCell ref="A146:C146"/>
    <mergeCell ref="A123:C123"/>
    <mergeCell ref="A128:C128"/>
    <mergeCell ref="A129:C129"/>
    <mergeCell ref="A132:F132"/>
    <mergeCell ref="A157:C157"/>
    <mergeCell ref="A158:C158"/>
    <mergeCell ref="A153:F153"/>
    <mergeCell ref="G153:O153"/>
    <mergeCell ref="D154:F154"/>
    <mergeCell ref="G154:I154"/>
    <mergeCell ref="J154:L154"/>
    <mergeCell ref="M154:O154"/>
    <mergeCell ref="A162:F162"/>
    <mergeCell ref="G162:O162"/>
    <mergeCell ref="D163:F163"/>
    <mergeCell ref="G163:I163"/>
    <mergeCell ref="J163:L163"/>
    <mergeCell ref="M163:O163"/>
    <mergeCell ref="M178:O178"/>
    <mergeCell ref="A166:C166"/>
    <mergeCell ref="A167:C167"/>
    <mergeCell ref="A170:F170"/>
    <mergeCell ref="G170:O170"/>
    <mergeCell ref="B171:B172"/>
    <mergeCell ref="D171:F171"/>
    <mergeCell ref="G171:I171"/>
    <mergeCell ref="J171:L171"/>
    <mergeCell ref="M171:O171"/>
    <mergeCell ref="G190:I190"/>
    <mergeCell ref="J190:L190"/>
    <mergeCell ref="M190:O190"/>
    <mergeCell ref="A174:C174"/>
    <mergeCell ref="A177:F177"/>
    <mergeCell ref="G177:O177"/>
    <mergeCell ref="B178:B179"/>
    <mergeCell ref="D178:F178"/>
    <mergeCell ref="G178:I178"/>
    <mergeCell ref="J178:L178"/>
    <mergeCell ref="D206:F206"/>
    <mergeCell ref="G206:I206"/>
    <mergeCell ref="J206:L206"/>
    <mergeCell ref="A182:C182"/>
    <mergeCell ref="A186:C186"/>
    <mergeCell ref="A187:C187"/>
    <mergeCell ref="A189:F189"/>
    <mergeCell ref="G189:O189"/>
    <mergeCell ref="B190:B191"/>
    <mergeCell ref="D190:F190"/>
    <mergeCell ref="J218:L218"/>
    <mergeCell ref="M206:O206"/>
    <mergeCell ref="A209:C209"/>
    <mergeCell ref="A193:C193"/>
    <mergeCell ref="A197:C197"/>
    <mergeCell ref="A198:C198"/>
    <mergeCell ref="A205:F205"/>
    <mergeCell ref="G205:O205"/>
    <mergeCell ref="B206:B207"/>
    <mergeCell ref="C206:C207"/>
    <mergeCell ref="M218:O218"/>
    <mergeCell ref="A221:C221"/>
    <mergeCell ref="A213:C213"/>
    <mergeCell ref="A216:O216"/>
    <mergeCell ref="A217:F217"/>
    <mergeCell ref="G217:O217"/>
    <mergeCell ref="B218:B219"/>
    <mergeCell ref="C218:C219"/>
    <mergeCell ref="D218:F218"/>
    <mergeCell ref="G218:I218"/>
    <mergeCell ref="A227:C227"/>
    <mergeCell ref="A223:F223"/>
    <mergeCell ref="G223:O223"/>
    <mergeCell ref="B224:B225"/>
    <mergeCell ref="C224:C225"/>
    <mergeCell ref="D224:F224"/>
    <mergeCell ref="G224:I224"/>
    <mergeCell ref="J224:L224"/>
    <mergeCell ref="M224:O224"/>
    <mergeCell ref="E248:K248"/>
    <mergeCell ref="A231:C231"/>
    <mergeCell ref="A235:C235"/>
    <mergeCell ref="A237:C237"/>
    <mergeCell ref="A239:C239"/>
    <mergeCell ref="E247:K2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HP</cp:lastModifiedBy>
  <cp:lastPrinted>2022-05-12T15:47:57Z</cp:lastPrinted>
  <dcterms:created xsi:type="dcterms:W3CDTF">2012-10-31T18:13:19Z</dcterms:created>
  <dcterms:modified xsi:type="dcterms:W3CDTF">2022-08-03T15:57:31Z</dcterms:modified>
  <cp:category/>
  <cp:version/>
  <cp:contentType/>
  <cp:contentStatus/>
</cp:coreProperties>
</file>