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8565" activeTab="0"/>
  </bookViews>
  <sheets>
    <sheet name="3er trimestral 2018" sheetId="1" r:id="rId1"/>
  </sheets>
  <definedNames/>
  <calcPr fullCalcOnLoad="1"/>
</workbook>
</file>

<file path=xl/sharedStrings.xml><?xml version="1.0" encoding="utf-8"?>
<sst xmlns="http://schemas.openxmlformats.org/spreadsheetml/2006/main" count="1464" uniqueCount="253">
  <si>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</si>
  <si>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</si>
  <si>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</si>
  <si>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</si>
  <si>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</si>
  <si>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</si>
  <si>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</si>
  <si>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</si>
  <si>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</si>
  <si>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</si>
  <si>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</si>
  <si>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</si>
  <si>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</si>
  <si>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</si>
  <si>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</si>
  <si>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</si>
  <si>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</si>
  <si>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</si>
  <si>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</si>
  <si>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</si>
  <si>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</si>
  <si>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</si>
  <si>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</si>
  <si>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</si>
  <si>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</si>
  <si>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</si>
  <si>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</si>
  <si>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</si>
  <si>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Matemática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</si>
  <si>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</si>
  <si>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</si>
  <si>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</si>
  <si>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</si>
  <si>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</si>
  <si>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</si>
  <si>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</si>
  <si>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</si>
  <si>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</si>
  <si>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</si>
  <si>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</si>
  <si>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</si>
  <si>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</si>
  <si>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</si>
  <si>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</si>
  <si>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</si>
  <si>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</si>
  <si>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</si>
  <si>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</si>
  <si>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</si>
  <si>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</si>
  <si>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</si>
  <si>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</si>
  <si>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</si>
  <si>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</si>
  <si>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</si>
  <si>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</si>
  <si>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</si>
  <si>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</si>
  <si>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</si>
  <si>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</si>
  <si>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</si>
  <si>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</si>
  <si>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</si>
  <si>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</si>
  <si>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</si>
  <si>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</si>
  <si>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</si>
  <si>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</si>
  <si>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</si>
  <si>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</si>
  <si>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</si>
  <si>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</si>
  <si>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</si>
  <si>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</si>
  <si>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</si>
  <si>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</si>
  <si>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</si>
  <si>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</si>
  <si>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</si>
  <si>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</si>
  <si>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</si>
  <si>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</si>
  <si>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</si>
  <si>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</si>
  <si>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</si>
  <si>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</si>
  <si>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</si>
  <si>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</si>
  <si>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</si>
  <si>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</si>
  <si>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</si>
  <si>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</si>
  <si>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</si>
  <si>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</si>
  <si>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</si>
  <si>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</si>
  <si>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</si>
  <si>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</si>
  <si>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</si>
  <si>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</si>
  <si>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</si>
  <si>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</si>
  <si>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</si>
  <si>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</si>
  <si>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</si>
  <si>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</si>
  <si>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</si>
  <si>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</si>
  <si>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</si>
  <si>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</si>
  <si>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</si>
  <si>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</si>
  <si>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</si>
  <si>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</si>
  <si>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</si>
  <si>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</si>
  <si>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</si>
  <si>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</si>
  <si>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</si>
  <si>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</si>
  <si>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</si>
  <si>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</si>
  <si>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</si>
  <si>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</si>
  <si>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</si>
  <si>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</si>
  <si>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</si>
  <si>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</si>
  <si>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</si>
  <si>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</si>
  <si>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</si>
  <si>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</si>
  <si>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</si>
  <si>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</si>
  <si>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</si>
  <si>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</si>
  <si>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</si>
  <si>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</si>
  <si>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</si>
  <si>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</si>
  <si>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</si>
  <si>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</si>
  <si>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</si>
  <si>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</si>
  <si>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</si>
  <si>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</si>
  <si>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Facultad de Ciencias Administrativas</t>
  </si>
  <si>
    <t>Ciencias Matemáticas</t>
  </si>
  <si>
    <t>Ciencias Físicas</t>
  </si>
  <si>
    <t xml:space="preserve">Facultad de Medicina Veterinaria y Zootecnia </t>
  </si>
  <si>
    <t xml:space="preserve">Facultad de Medicina Humana </t>
  </si>
  <si>
    <t>Centro de estud. para el arte y la cultura</t>
  </si>
  <si>
    <t>MODALIDAD  ESCOLARIZADA</t>
  </si>
  <si>
    <t>Docencia en Ciencias de Salud</t>
  </si>
  <si>
    <t>MODALIDAD NO ESCOLARIZADA</t>
  </si>
  <si>
    <t>MTRA. ROCIO MORENO VIDAL</t>
  </si>
  <si>
    <t>DIRECTORA DE SERVICIOS ESCOLARES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</si>
  <si>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</si>
  <si>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</si>
  <si>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</si>
  <si>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</si>
  <si>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</si>
  <si>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</si>
  <si>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</si>
  <si>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</si>
  <si>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</si>
  <si>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</si>
  <si>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</si>
  <si>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</si>
  <si>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</si>
  <si>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</si>
  <si>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</si>
  <si>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</si>
  <si>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</si>
  <si>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</si>
  <si>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</si>
  <si>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</si>
  <si>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</si>
  <si>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</si>
  <si>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</si>
  <si>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</si>
  <si>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</si>
  <si>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</si>
  <si>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</si>
  <si>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 xml:space="preserve">Facultad de Contaduría </t>
  </si>
  <si>
    <t>Urgencias Médicas Quirurgicas</t>
  </si>
  <si>
    <t>________________________________</t>
  </si>
  <si>
    <t>Ingeniería en Desarrollo y Tecnologías de Software</t>
  </si>
  <si>
    <t>Puericultura y Desarrollo Infantil</t>
  </si>
  <si>
    <t>Psicopedgogía</t>
  </si>
  <si>
    <t>Facultad de Cs en Fisica y Matematicas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</si>
  <si>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</si>
  <si>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</si>
  <si>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</si>
  <si>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</si>
  <si>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</si>
  <si>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 xml:space="preserve">Contaduria </t>
  </si>
  <si>
    <t>Matematicas Aplicadas</t>
  </si>
  <si>
    <t>Ing. Agronomo en Ganaderia Ambiental</t>
  </si>
  <si>
    <t>Ing. En Desarrollo Agroambiental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</si>
  <si>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</si>
  <si>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</si>
  <si>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</si>
  <si>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</si>
  <si>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</si>
  <si>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Contaduria (PL)</t>
  </si>
  <si>
    <t>Gestión Turística  (PL)</t>
  </si>
  <si>
    <t>Ingeniría Civil  (PL)</t>
  </si>
  <si>
    <t>Matemática  (PL)</t>
  </si>
  <si>
    <t>Médico Cirujano (PL)</t>
  </si>
  <si>
    <t>*PL =Plan Liquidacion</t>
  </si>
  <si>
    <t>Coordinación de la Licenciatura de Caficultura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</si>
  <si>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</si>
  <si>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</si>
  <si>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</si>
  <si>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</si>
  <si>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</si>
  <si>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</si>
  <si>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</si>
  <si>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</si>
  <si>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</si>
  <si>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FECHA DE CAPTURA:05/10/18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</si>
  <si>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</si>
  <si>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</si>
  <si>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</si>
  <si>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</si>
  <si>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</si>
  <si>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</si>
  <si>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</si>
  <si>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</si>
  <si>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Ing. Con Formación en Hidráulica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</si>
  <si>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</si>
  <si>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</si>
  <si>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</si>
  <si>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</si>
  <si>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</si>
  <si>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Estudios Regionales (PL)</t>
  </si>
  <si>
    <t>Agricultura Familiar y Negocios</t>
  </si>
  <si>
    <t>Estudios Culturales (PL)</t>
  </si>
  <si>
    <t>Ing. Con Formación en Calidad del Agua (PL)</t>
  </si>
  <si>
    <t>Ing. Con Formación en Construcción (PL)</t>
  </si>
  <si>
    <t>Ing. Con Formación en Hidráulica (PL)</t>
  </si>
  <si>
    <t>Facultad de Negocios</t>
  </si>
  <si>
    <t>Extención Facultad de Medicina Veterinaria y Zootecnia</t>
  </si>
  <si>
    <t>Ingeniería Forestal</t>
  </si>
  <si>
    <t>Ingeniero Biotecnólogo (PL)</t>
  </si>
  <si>
    <t xml:space="preserve">Pedagogía </t>
  </si>
  <si>
    <t>Ingeniería Agroindustrial</t>
  </si>
  <si>
    <t>Ingeniería en Agroindustrial</t>
  </si>
  <si>
    <t>Inglés</t>
  </si>
  <si>
    <t>Escuela de Lenguas Tapachula</t>
  </si>
  <si>
    <t>Medico Veterinario y Zootecnia</t>
  </si>
  <si>
    <t>UNO MAS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</si>
</sst>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57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/>
    </border>
    <border>
      <left style="medium"/>
      <right style="thin"/>
      <top/>
      <bottom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61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5" fontId="7" fillId="0" borderId="3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14" xfId="55" applyFont="1" applyFill="1" applyBorder="1" applyAlignment="1">
      <alignment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right"/>
    </xf>
    <xf numFmtId="0" fontId="12" fillId="0" borderId="5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justify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justify"/>
    </xf>
    <xf numFmtId="0" fontId="0" fillId="0" borderId="2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39" xfId="0" applyFont="1" applyFill="1" applyBorder="1" applyAlignment="1" quotePrefix="1">
      <alignment horizontal="right" vertical="center"/>
    </xf>
    <xf numFmtId="0" fontId="0" fillId="0" borderId="36" xfId="0" applyFont="1" applyFill="1" applyBorder="1" applyAlignment="1" quotePrefix="1">
      <alignment horizontal="right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32" xfId="0" applyFont="1" applyFill="1" applyBorder="1" applyAlignment="1" quotePrefix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12" fillId="0" borderId="32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8" fillId="0" borderId="13" xfId="58" applyFont="1" applyFill="1" applyBorder="1" applyAlignment="1">
      <alignment horizontal="center" vertical="center"/>
    </xf>
    <xf numFmtId="0" fontId="0" fillId="0" borderId="32" xfId="58" applyFont="1" applyFill="1" applyBorder="1" applyAlignment="1">
      <alignment horizontal="right" vertical="center"/>
    </xf>
    <xf numFmtId="0" fontId="0" fillId="0" borderId="13" xfId="58" applyFont="1" applyFill="1" applyBorder="1" applyAlignment="1">
      <alignment horizontal="right" vertical="center"/>
    </xf>
    <xf numFmtId="0" fontId="0" fillId="0" borderId="32" xfId="58" applyFont="1" applyFill="1" applyBorder="1" applyAlignment="1" quotePrefix="1">
      <alignment horizontal="right" vertical="center"/>
    </xf>
    <xf numFmtId="0" fontId="0" fillId="0" borderId="13" xfId="58" applyFont="1" applyFill="1" applyBorder="1" applyAlignment="1" quotePrefix="1">
      <alignment horizontal="right" vertical="center"/>
    </xf>
    <xf numFmtId="0" fontId="12" fillId="0" borderId="26" xfId="58" applyFont="1" applyFill="1" applyBorder="1" applyAlignment="1">
      <alignment horizontal="left" vertical="center"/>
    </xf>
    <xf numFmtId="0" fontId="12" fillId="0" borderId="15" xfId="58" applyFont="1" applyFill="1" applyBorder="1" applyAlignment="1">
      <alignment horizontal="left" vertical="center"/>
    </xf>
    <xf numFmtId="0" fontId="8" fillId="0" borderId="15" xfId="58" applyFont="1" applyFill="1" applyBorder="1" applyAlignment="1">
      <alignment horizontal="center" vertical="center"/>
    </xf>
    <xf numFmtId="0" fontId="0" fillId="0" borderId="39" xfId="58" applyFont="1" applyFill="1" applyBorder="1" applyAlignment="1">
      <alignment horizontal="right" vertical="center"/>
    </xf>
    <xf numFmtId="0" fontId="0" fillId="0" borderId="36" xfId="58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justify" vertical="center"/>
    </xf>
    <xf numFmtId="0" fontId="8" fillId="0" borderId="7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4" xfId="55" applyFont="1" applyFill="1" applyBorder="1" applyAlignment="1">
      <alignment horizontal="center" vertical="center"/>
      <protection/>
    </xf>
    <xf numFmtId="0" fontId="9" fillId="0" borderId="7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/>
    </xf>
    <xf numFmtId="0" fontId="12" fillId="0" borderId="32" xfId="34" applyFont="1" applyFill="1" applyBorder="1" applyAlignment="1">
      <alignment horizontal="left" vertical="center"/>
    </xf>
    <xf numFmtId="0" fontId="12" fillId="0" borderId="13" xfId="34" applyFont="1" applyFill="1" applyBorder="1" applyAlignment="1">
      <alignment horizontal="left" vertical="center"/>
    </xf>
    <xf numFmtId="0" fontId="8" fillId="0" borderId="35" xfId="34" applyFont="1" applyFill="1" applyBorder="1" applyAlignment="1">
      <alignment horizontal="left" vertical="center"/>
    </xf>
    <xf numFmtId="0" fontId="0" fillId="0" borderId="32" xfId="34" applyFont="1" applyFill="1" applyBorder="1" applyAlignment="1">
      <alignment vertical="center"/>
    </xf>
    <xf numFmtId="0" fontId="0" fillId="0" borderId="21" xfId="34" applyFont="1" applyFill="1" applyBorder="1" applyAlignment="1">
      <alignment vertical="center"/>
    </xf>
    <xf numFmtId="0" fontId="0" fillId="0" borderId="42" xfId="34" applyFont="1" applyFill="1" applyBorder="1" applyAlignment="1">
      <alignment vertical="center"/>
    </xf>
    <xf numFmtId="0" fontId="0" fillId="0" borderId="13" xfId="34" applyFont="1" applyFill="1" applyBorder="1" applyAlignment="1">
      <alignment vertical="center"/>
    </xf>
    <xf numFmtId="0" fontId="0" fillId="0" borderId="32" xfId="34" applyFont="1" applyFill="1" applyBorder="1" applyAlignment="1">
      <alignment/>
    </xf>
    <xf numFmtId="0" fontId="0" fillId="0" borderId="13" xfId="34" applyFont="1" applyFill="1" applyBorder="1" applyAlignment="1">
      <alignment/>
    </xf>
    <xf numFmtId="0" fontId="12" fillId="0" borderId="36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vertical="center"/>
    </xf>
    <xf numFmtId="0" fontId="0" fillId="0" borderId="48" xfId="34" applyFont="1" applyFill="1" applyBorder="1" applyAlignment="1">
      <alignment vertical="center"/>
    </xf>
    <xf numFmtId="0" fontId="0" fillId="0" borderId="67" xfId="34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" fillId="0" borderId="7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0" xfId="55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55" applyFont="1" applyFill="1" applyBorder="1" applyAlignment="1">
      <alignment horizontal="right" vertical="center"/>
      <protection/>
    </xf>
    <xf numFmtId="0" fontId="0" fillId="0" borderId="36" xfId="55" applyFont="1" applyFill="1" applyBorder="1" applyAlignment="1">
      <alignment horizontal="right" vertical="center"/>
      <protection/>
    </xf>
    <xf numFmtId="0" fontId="10" fillId="0" borderId="38" xfId="0" applyFont="1" applyFill="1" applyBorder="1" applyAlignment="1">
      <alignment/>
    </xf>
    <xf numFmtId="0" fontId="12" fillId="0" borderId="3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8" fillId="0" borderId="55" xfId="0" applyFont="1" applyFill="1" applyBorder="1" applyAlignment="1">
      <alignment horizontal="center" vertical="center" wrapText="1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38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2" fillId="0" borderId="37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right"/>
    </xf>
    <xf numFmtId="0" fontId="0" fillId="0" borderId="78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56" xfId="0" applyFont="1" applyFill="1" applyBorder="1" applyAlignment="1" quotePrefix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right" vertical="center"/>
    </xf>
    <xf numFmtId="0" fontId="12" fillId="0" borderId="32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12" fillId="32" borderId="32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horizontal="left" vertical="center"/>
    </xf>
    <xf numFmtId="0" fontId="8" fillId="32" borderId="35" xfId="0" applyFont="1" applyFill="1" applyBorder="1" applyAlignment="1">
      <alignment horizontal="left" vertical="center"/>
    </xf>
    <xf numFmtId="0" fontId="0" fillId="32" borderId="42" xfId="0" applyFont="1" applyFill="1" applyBorder="1" applyAlignment="1">
      <alignment horizontal="right" vertical="center"/>
    </xf>
    <xf numFmtId="0" fontId="0" fillId="32" borderId="32" xfId="0" applyFont="1" applyFill="1" applyBorder="1" applyAlignment="1">
      <alignment horizontal="right" vertical="center"/>
    </xf>
    <xf numFmtId="0" fontId="0" fillId="32" borderId="13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8" fillId="32" borderId="32" xfId="0" applyFont="1" applyFill="1" applyBorder="1" applyAlignment="1">
      <alignment horizontal="left"/>
    </xf>
    <xf numFmtId="0" fontId="0" fillId="32" borderId="2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79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32" borderId="32" xfId="0" applyFont="1" applyFill="1" applyBorder="1" applyAlignment="1" quotePrefix="1">
      <alignment horizontal="right" vertical="center"/>
    </xf>
    <xf numFmtId="0" fontId="0" fillId="32" borderId="13" xfId="0" applyFont="1" applyFill="1" applyBorder="1" applyAlignment="1" quotePrefix="1">
      <alignment horizontal="right" vertical="center"/>
    </xf>
    <xf numFmtId="0" fontId="0" fillId="32" borderId="39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horizontal="right" vertical="center"/>
    </xf>
    <xf numFmtId="0" fontId="0" fillId="32" borderId="48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12" fillId="32" borderId="32" xfId="0" applyFont="1" applyFill="1" applyBorder="1" applyAlignment="1">
      <alignment horizontal="left"/>
    </xf>
    <xf numFmtId="0" fontId="12" fillId="32" borderId="13" xfId="0" applyFont="1" applyFill="1" applyBorder="1" applyAlignment="1">
      <alignment horizontal="left"/>
    </xf>
    <xf numFmtId="0" fontId="8" fillId="32" borderId="35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right"/>
    </xf>
    <xf numFmtId="0" fontId="0" fillId="32" borderId="13" xfId="0" applyFont="1" applyFill="1" applyBorder="1" applyAlignment="1">
      <alignment horizontal="right"/>
    </xf>
    <xf numFmtId="0" fontId="0" fillId="32" borderId="42" xfId="0" applyFont="1" applyFill="1" applyBorder="1" applyAlignment="1">
      <alignment horizontal="right"/>
    </xf>
    <xf numFmtId="0" fontId="12" fillId="32" borderId="26" xfId="0" applyFont="1" applyFill="1" applyBorder="1" applyAlignment="1">
      <alignment horizontal="left" vertical="center"/>
    </xf>
    <xf numFmtId="0" fontId="12" fillId="32" borderId="15" xfId="0" applyFont="1" applyFill="1" applyBorder="1" applyAlignment="1">
      <alignment horizontal="left" vertical="center"/>
    </xf>
    <xf numFmtId="0" fontId="8" fillId="32" borderId="27" xfId="0" applyFont="1" applyFill="1" applyBorder="1" applyAlignment="1">
      <alignment horizontal="left" vertical="center"/>
    </xf>
    <xf numFmtId="0" fontId="0" fillId="32" borderId="47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67" xfId="0" applyFont="1" applyFill="1" applyBorder="1" applyAlignment="1">
      <alignment horizontal="right" vertical="center"/>
    </xf>
    <xf numFmtId="0" fontId="12" fillId="0" borderId="20" xfId="34" applyFont="1" applyFill="1" applyBorder="1" applyAlignment="1">
      <alignment horizontal="left" vertical="center"/>
    </xf>
    <xf numFmtId="0" fontId="12" fillId="0" borderId="16" xfId="34" applyFont="1" applyFill="1" applyBorder="1" applyAlignment="1">
      <alignment horizontal="left"/>
    </xf>
    <xf numFmtId="0" fontId="8" fillId="0" borderId="81" xfId="34" applyFont="1" applyFill="1" applyBorder="1" applyAlignment="1">
      <alignment horizontal="left"/>
    </xf>
    <xf numFmtId="0" fontId="0" fillId="0" borderId="20" xfId="34" applyFont="1" applyFill="1" applyBorder="1" applyAlignment="1">
      <alignment/>
    </xf>
    <xf numFmtId="0" fontId="0" fillId="0" borderId="63" xfId="34" applyFont="1" applyFill="1" applyBorder="1" applyAlignment="1">
      <alignment/>
    </xf>
    <xf numFmtId="0" fontId="0" fillId="0" borderId="41" xfId="34" applyFont="1" applyFill="1" applyBorder="1" applyAlignment="1">
      <alignment vertical="center"/>
    </xf>
    <xf numFmtId="0" fontId="0" fillId="0" borderId="16" xfId="34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8" fillId="0" borderId="6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12" fillId="0" borderId="84" xfId="0" applyFont="1" applyFill="1" applyBorder="1" applyAlignment="1">
      <alignment/>
    </xf>
    <xf numFmtId="0" fontId="12" fillId="0" borderId="85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12" fillId="0" borderId="13" xfId="55" applyFont="1" applyFill="1" applyBorder="1" applyAlignment="1">
      <alignment/>
      <protection/>
    </xf>
    <xf numFmtId="0" fontId="8" fillId="0" borderId="2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54" xfId="55" applyFont="1" applyFill="1" applyBorder="1" applyAlignment="1">
      <alignment horizontal="center" vertical="center"/>
      <protection/>
    </xf>
    <xf numFmtId="0" fontId="9" fillId="0" borderId="71" xfId="55" applyFont="1" applyFill="1" applyBorder="1" applyAlignment="1">
      <alignment horizontal="center" vertical="center"/>
      <protection/>
    </xf>
    <xf numFmtId="0" fontId="9" fillId="0" borderId="46" xfId="55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4" xfId="55" applyFont="1" applyFill="1" applyBorder="1" applyAlignment="1">
      <alignment horizontal="center" vertical="center"/>
      <protection/>
    </xf>
    <xf numFmtId="0" fontId="9" fillId="0" borderId="38" xfId="55" applyFont="1" applyFill="1" applyBorder="1" applyAlignment="1">
      <alignment horizontal="center" vertical="center"/>
      <protection/>
    </xf>
    <xf numFmtId="0" fontId="10" fillId="0" borderId="54" xfId="0" applyFont="1" applyFill="1" applyBorder="1" applyAlignment="1">
      <alignment horizontal="right"/>
    </xf>
    <xf numFmtId="0" fontId="10" fillId="0" borderId="71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right" vertical="center"/>
    </xf>
    <xf numFmtId="0" fontId="10" fillId="0" borderId="71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55" applyFont="1" applyFill="1" applyBorder="1" applyAlignment="1">
      <alignment horizontal="center" vertical="center"/>
      <protection/>
    </xf>
    <xf numFmtId="0" fontId="15" fillId="0" borderId="30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right"/>
    </xf>
    <xf numFmtId="0" fontId="13" fillId="0" borderId="71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9" fillId="0" borderId="86" xfId="0" applyFont="1" applyFill="1" applyBorder="1" applyAlignment="1">
      <alignment horizontal="right"/>
    </xf>
    <xf numFmtId="0" fontId="9" fillId="0" borderId="87" xfId="0" applyFont="1" applyFill="1" applyBorder="1" applyAlignment="1">
      <alignment horizontal="right"/>
    </xf>
    <xf numFmtId="0" fontId="9" fillId="0" borderId="54" xfId="0" applyFont="1" applyFill="1" applyBorder="1" applyAlignment="1">
      <alignment horizontal="right"/>
    </xf>
    <xf numFmtId="0" fontId="9" fillId="0" borderId="71" xfId="0" applyFont="1" applyFill="1" applyBorder="1" applyAlignment="1">
      <alignment horizontal="right"/>
    </xf>
    <xf numFmtId="0" fontId="15" fillId="0" borderId="54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/>
    </xf>
    <xf numFmtId="0" fontId="9" fillId="0" borderId="71" xfId="0" applyFont="1" applyFill="1" applyBorder="1" applyAlignment="1">
      <alignment horizontal="right" vertical="center"/>
    </xf>
    <xf numFmtId="0" fontId="11" fillId="0" borderId="0" xfId="55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9" fillId="0" borderId="33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0" xfId="55" applyFont="1" applyFill="1" applyBorder="1" applyAlignment="1">
      <alignment horizontal="center" vertical="center"/>
      <protection/>
    </xf>
    <xf numFmtId="15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5" fontId="17" fillId="33" borderId="13" xfId="0" applyNumberFormat="1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1009650</xdr:colOff>
      <xdr:row>2</xdr:row>
      <xdr:rowOff>19050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3"/>
  <sheetViews>
    <sheetView tabSelected="1" zoomScaleSheetLayoutView="110" workbookViewId="0" topLeftCell="A423">
      <selection activeCell="K138" sqref="K138"/>
    </sheetView>
  </sheetViews>
  <sheetFormatPr defaultColWidth="11.421875" defaultRowHeight="12.75"/>
  <cols>
    <col min="1" max="1" width="39.421875" style="258" customWidth="1"/>
    <col min="2" max="2" width="41.7109375" style="110" customWidth="1"/>
    <col min="3" max="3" width="12.00390625" style="110" customWidth="1"/>
    <col min="4" max="15" width="6.28125" style="110" customWidth="1"/>
    <col min="16" max="52" width="11.421875" style="109" customWidth="1"/>
    <col min="53" max="16384" width="11.421875" style="110" customWidth="1"/>
  </cols>
  <sheetData>
    <row r="1" spans="1:15" ht="18.75" customHeight="1">
      <c r="A1" s="451" t="s">
        <v>141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ht="15">
      <c r="A2" s="206" t="s">
        <v>160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0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15.75">
      <c r="A4" s="453" t="s">
        <v>214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8.2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ht="14.25" customHeight="1">
      <c r="A6" s="210" t="s">
        <v>221</v>
      </c>
      <c r="B6" s="211"/>
      <c r="C6" s="457" t="s">
        <v>145</v>
      </c>
      <c r="D6" s="458"/>
      <c r="E6" s="459"/>
      <c r="F6" s="23"/>
      <c r="G6" s="454" t="s">
        <v>0</v>
      </c>
      <c r="H6" s="454"/>
      <c r="I6" s="454"/>
      <c r="J6" s="454"/>
      <c r="K6" s="454"/>
      <c r="L6" s="454"/>
      <c r="M6" s="454"/>
      <c r="N6" s="454"/>
      <c r="O6" s="209"/>
    </row>
    <row r="7" spans="1:15" ht="12.75" customHeight="1">
      <c r="A7" s="24"/>
      <c r="B7" s="212"/>
      <c r="C7" s="62" t="s">
        <v>1</v>
      </c>
      <c r="D7" s="455" t="s">
        <v>2</v>
      </c>
      <c r="E7" s="455"/>
      <c r="F7" s="43"/>
      <c r="G7" s="455" t="s">
        <v>1</v>
      </c>
      <c r="H7" s="455"/>
      <c r="I7" s="455" t="s">
        <v>2</v>
      </c>
      <c r="J7" s="455"/>
      <c r="K7" s="456" t="s">
        <v>3</v>
      </c>
      <c r="L7" s="456"/>
      <c r="M7" s="455" t="s">
        <v>4</v>
      </c>
      <c r="N7" s="455"/>
      <c r="O7" s="209"/>
    </row>
    <row r="8" spans="1:15" ht="14.25" customHeight="1">
      <c r="A8" s="210"/>
      <c r="B8" s="211"/>
      <c r="C8" s="69">
        <v>43296</v>
      </c>
      <c r="D8" s="449">
        <v>43449</v>
      </c>
      <c r="E8" s="450"/>
      <c r="F8" s="213"/>
      <c r="G8" s="447">
        <v>43205</v>
      </c>
      <c r="H8" s="448"/>
      <c r="I8" s="447">
        <v>43296</v>
      </c>
      <c r="J8" s="448"/>
      <c r="K8" s="447">
        <v>43388</v>
      </c>
      <c r="L8" s="448"/>
      <c r="M8" s="447">
        <v>43480</v>
      </c>
      <c r="N8" s="448"/>
      <c r="O8" s="211"/>
    </row>
    <row r="9" spans="1:15" ht="14.25" customHeight="1">
      <c r="A9" s="210"/>
      <c r="B9" s="211"/>
      <c r="C9" s="280"/>
      <c r="D9" s="280"/>
      <c r="E9" s="280"/>
      <c r="F9" s="281"/>
      <c r="G9" s="282"/>
      <c r="H9" s="283"/>
      <c r="I9" s="282"/>
      <c r="J9" s="283"/>
      <c r="K9" s="284"/>
      <c r="L9" s="285"/>
      <c r="M9" s="282"/>
      <c r="N9" s="283"/>
      <c r="O9" s="211"/>
    </row>
    <row r="10" spans="1:15" ht="14.25" customHeight="1" thickBot="1">
      <c r="A10" s="446" t="s">
        <v>152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</row>
    <row r="11" spans="1:15" ht="13.5" thickBot="1">
      <c r="A11" s="409" t="s">
        <v>5</v>
      </c>
      <c r="B11" s="409"/>
      <c r="C11" s="409"/>
      <c r="D11" s="409"/>
      <c r="E11" s="409"/>
      <c r="F11" s="409"/>
      <c r="G11" s="406" t="s">
        <v>6</v>
      </c>
      <c r="H11" s="406"/>
      <c r="I11" s="406"/>
      <c r="J11" s="406"/>
      <c r="K11" s="406"/>
      <c r="L11" s="406"/>
      <c r="M11" s="406"/>
      <c r="N11" s="406"/>
      <c r="O11" s="406"/>
    </row>
    <row r="12" spans="1:15" ht="13.5" thickBot="1">
      <c r="A12" s="47" t="s">
        <v>7</v>
      </c>
      <c r="B12" s="81" t="s">
        <v>40</v>
      </c>
      <c r="C12" s="47" t="s">
        <v>9</v>
      </c>
      <c r="D12" s="407" t="s">
        <v>10</v>
      </c>
      <c r="E12" s="407"/>
      <c r="F12" s="407"/>
      <c r="G12" s="407" t="s">
        <v>11</v>
      </c>
      <c r="H12" s="407"/>
      <c r="I12" s="407"/>
      <c r="J12" s="407" t="s">
        <v>12</v>
      </c>
      <c r="K12" s="407"/>
      <c r="L12" s="407"/>
      <c r="M12" s="407" t="s">
        <v>13</v>
      </c>
      <c r="N12" s="407"/>
      <c r="O12" s="407"/>
    </row>
    <row r="13" spans="1:15" ht="13.5" thickBot="1">
      <c r="A13" s="47" t="s">
        <v>14</v>
      </c>
      <c r="B13" s="45"/>
      <c r="C13" s="45"/>
      <c r="D13" s="61" t="s">
        <v>15</v>
      </c>
      <c r="E13" s="61" t="s">
        <v>16</v>
      </c>
      <c r="F13" s="201" t="s">
        <v>17</v>
      </c>
      <c r="G13" s="61" t="s">
        <v>15</v>
      </c>
      <c r="H13" s="61" t="s">
        <v>16</v>
      </c>
      <c r="I13" s="61" t="s">
        <v>17</v>
      </c>
      <c r="J13" s="61" t="s">
        <v>15</v>
      </c>
      <c r="K13" s="61" t="s">
        <v>16</v>
      </c>
      <c r="L13" s="61" t="s">
        <v>17</v>
      </c>
      <c r="M13" s="46" t="s">
        <v>15</v>
      </c>
      <c r="N13" s="46" t="s">
        <v>16</v>
      </c>
      <c r="O13" s="46" t="s">
        <v>17</v>
      </c>
    </row>
    <row r="14" spans="1:15" ht="13.5" thickBot="1">
      <c r="A14" s="341" t="s">
        <v>202</v>
      </c>
      <c r="B14" s="342" t="s">
        <v>19</v>
      </c>
      <c r="C14" s="343" t="s">
        <v>20</v>
      </c>
      <c r="D14" s="95">
        <v>0</v>
      </c>
      <c r="E14" s="344">
        <v>0</v>
      </c>
      <c r="F14" s="214">
        <f>D14+E14</f>
        <v>0</v>
      </c>
      <c r="G14" s="95">
        <v>0</v>
      </c>
      <c r="H14" s="96">
        <v>0</v>
      </c>
      <c r="I14" s="214">
        <f>G14+H14</f>
        <v>0</v>
      </c>
      <c r="J14" s="95">
        <v>306</v>
      </c>
      <c r="K14" s="96">
        <v>358</v>
      </c>
      <c r="L14" s="214">
        <f>J14+K14</f>
        <v>664</v>
      </c>
      <c r="M14" s="94">
        <f>SUM(G14,J14)</f>
        <v>306</v>
      </c>
      <c r="N14" s="77">
        <f>SUM(H14,K14)</f>
        <v>358</v>
      </c>
      <c r="O14" s="215">
        <f>M14+N14</f>
        <v>664</v>
      </c>
    </row>
    <row r="15" spans="1:15" ht="12.75">
      <c r="A15" s="341" t="s">
        <v>195</v>
      </c>
      <c r="B15" s="342" t="s">
        <v>19</v>
      </c>
      <c r="C15" s="343" t="s">
        <v>20</v>
      </c>
      <c r="D15" s="216">
        <v>152</v>
      </c>
      <c r="E15" s="217">
        <v>108</v>
      </c>
      <c r="F15" s="159">
        <f aca="true" t="shared" si="0" ref="F15:F31">D15+E15</f>
        <v>260</v>
      </c>
      <c r="G15" s="216">
        <v>72</v>
      </c>
      <c r="H15" s="77">
        <v>67</v>
      </c>
      <c r="I15" s="159">
        <f aca="true" t="shared" si="1" ref="I15:I31">G15+H15</f>
        <v>139</v>
      </c>
      <c r="J15" s="216">
        <v>139</v>
      </c>
      <c r="K15" s="77">
        <v>116</v>
      </c>
      <c r="L15" s="159">
        <f aca="true" t="shared" si="2" ref="L15:L31">J15+K15</f>
        <v>255</v>
      </c>
      <c r="M15" s="94">
        <f aca="true" t="shared" si="3" ref="M15:M31">SUM(G15,J15)</f>
        <v>211</v>
      </c>
      <c r="N15" s="77">
        <f aca="true" t="shared" si="4" ref="N15:N31">SUM(H15,K15)</f>
        <v>183</v>
      </c>
      <c r="O15" s="215">
        <f aca="true" t="shared" si="5" ref="O15:O31">M15+N15</f>
        <v>394</v>
      </c>
    </row>
    <row r="16" spans="1:15" ht="12.75">
      <c r="A16" s="218" t="s">
        <v>205</v>
      </c>
      <c r="B16" s="219" t="s">
        <v>19</v>
      </c>
      <c r="C16" s="220" t="s">
        <v>20</v>
      </c>
      <c r="D16" s="216">
        <v>0</v>
      </c>
      <c r="E16" s="217">
        <v>0</v>
      </c>
      <c r="F16" s="159">
        <f t="shared" si="0"/>
        <v>0</v>
      </c>
      <c r="G16" s="216">
        <v>0</v>
      </c>
      <c r="H16" s="77">
        <v>0</v>
      </c>
      <c r="I16" s="159">
        <f t="shared" si="1"/>
        <v>0</v>
      </c>
      <c r="J16" s="216">
        <v>344</v>
      </c>
      <c r="K16" s="77">
        <v>348</v>
      </c>
      <c r="L16" s="159">
        <f t="shared" si="2"/>
        <v>692</v>
      </c>
      <c r="M16" s="94">
        <f t="shared" si="3"/>
        <v>344</v>
      </c>
      <c r="N16" s="77">
        <f t="shared" si="4"/>
        <v>348</v>
      </c>
      <c r="O16" s="215">
        <f t="shared" si="5"/>
        <v>692</v>
      </c>
    </row>
    <row r="17" spans="1:15" ht="12.75">
      <c r="A17" s="218" t="s">
        <v>196</v>
      </c>
      <c r="B17" s="219" t="s">
        <v>19</v>
      </c>
      <c r="C17" s="220" t="s">
        <v>20</v>
      </c>
      <c r="D17" s="216">
        <v>145</v>
      </c>
      <c r="E17" s="217">
        <v>115</v>
      </c>
      <c r="F17" s="159">
        <f t="shared" si="0"/>
        <v>260</v>
      </c>
      <c r="G17" s="216">
        <v>91</v>
      </c>
      <c r="H17" s="77">
        <v>51</v>
      </c>
      <c r="I17" s="159">
        <f t="shared" si="1"/>
        <v>142</v>
      </c>
      <c r="J17" s="216">
        <v>129</v>
      </c>
      <c r="K17" s="77">
        <v>134</v>
      </c>
      <c r="L17" s="159">
        <f t="shared" si="2"/>
        <v>263</v>
      </c>
      <c r="M17" s="94">
        <f t="shared" si="3"/>
        <v>220</v>
      </c>
      <c r="N17" s="77">
        <f t="shared" si="4"/>
        <v>185</v>
      </c>
      <c r="O17" s="215">
        <f t="shared" si="5"/>
        <v>405</v>
      </c>
    </row>
    <row r="18" spans="1:15" ht="12.75">
      <c r="A18" s="218" t="s">
        <v>206</v>
      </c>
      <c r="B18" s="219" t="s">
        <v>19</v>
      </c>
      <c r="C18" s="220" t="s">
        <v>20</v>
      </c>
      <c r="D18" s="216">
        <v>0</v>
      </c>
      <c r="E18" s="217">
        <v>0</v>
      </c>
      <c r="F18" s="159">
        <f t="shared" si="0"/>
        <v>0</v>
      </c>
      <c r="G18" s="216">
        <v>0</v>
      </c>
      <c r="H18" s="77">
        <v>0</v>
      </c>
      <c r="I18" s="159">
        <f t="shared" si="1"/>
        <v>0</v>
      </c>
      <c r="J18" s="216">
        <v>76</v>
      </c>
      <c r="K18" s="77">
        <v>166</v>
      </c>
      <c r="L18" s="159">
        <f t="shared" si="2"/>
        <v>242</v>
      </c>
      <c r="M18" s="94">
        <f t="shared" si="3"/>
        <v>76</v>
      </c>
      <c r="N18" s="77">
        <f t="shared" si="4"/>
        <v>166</v>
      </c>
      <c r="O18" s="215">
        <f t="shared" si="5"/>
        <v>242</v>
      </c>
    </row>
    <row r="19" spans="1:15" ht="12.75">
      <c r="A19" s="218" t="s">
        <v>22</v>
      </c>
      <c r="B19" s="219" t="s">
        <v>19</v>
      </c>
      <c r="C19" s="220" t="s">
        <v>20</v>
      </c>
      <c r="D19" s="216">
        <v>64</v>
      </c>
      <c r="E19" s="217">
        <v>144</v>
      </c>
      <c r="F19" s="159">
        <f t="shared" si="0"/>
        <v>208</v>
      </c>
      <c r="G19" s="216">
        <v>32</v>
      </c>
      <c r="H19" s="77">
        <v>71</v>
      </c>
      <c r="I19" s="159">
        <f>SUM(G19:H19)</f>
        <v>103</v>
      </c>
      <c r="J19" s="216">
        <v>159</v>
      </c>
      <c r="K19" s="77">
        <v>283</v>
      </c>
      <c r="L19" s="159">
        <f t="shared" si="2"/>
        <v>442</v>
      </c>
      <c r="M19" s="94">
        <f t="shared" si="3"/>
        <v>191</v>
      </c>
      <c r="N19" s="77">
        <f t="shared" si="4"/>
        <v>354</v>
      </c>
      <c r="O19" s="215">
        <f t="shared" si="5"/>
        <v>545</v>
      </c>
    </row>
    <row r="20" spans="1:15" ht="12.75">
      <c r="A20" s="218" t="s">
        <v>187</v>
      </c>
      <c r="B20" s="219" t="s">
        <v>19</v>
      </c>
      <c r="C20" s="220" t="s">
        <v>20</v>
      </c>
      <c r="D20" s="216">
        <v>79</v>
      </c>
      <c r="E20" s="217">
        <v>4</v>
      </c>
      <c r="F20" s="159">
        <f t="shared" si="0"/>
        <v>83</v>
      </c>
      <c r="G20" s="216">
        <v>65</v>
      </c>
      <c r="H20" s="77">
        <v>2</v>
      </c>
      <c r="I20" s="159">
        <f t="shared" si="1"/>
        <v>67</v>
      </c>
      <c r="J20" s="216">
        <v>89</v>
      </c>
      <c r="K20" s="77">
        <v>20</v>
      </c>
      <c r="L20" s="159">
        <f t="shared" si="2"/>
        <v>109</v>
      </c>
      <c r="M20" s="94">
        <f t="shared" si="3"/>
        <v>154</v>
      </c>
      <c r="N20" s="77">
        <f t="shared" si="4"/>
        <v>22</v>
      </c>
      <c r="O20" s="215">
        <f t="shared" si="5"/>
        <v>176</v>
      </c>
    </row>
    <row r="21" spans="1:15" ht="12.75">
      <c r="A21" s="218" t="s">
        <v>23</v>
      </c>
      <c r="B21" s="219" t="s">
        <v>19</v>
      </c>
      <c r="C21" s="220" t="s">
        <v>20</v>
      </c>
      <c r="D21" s="216">
        <v>87</v>
      </c>
      <c r="E21" s="217">
        <v>21</v>
      </c>
      <c r="F21" s="159">
        <f t="shared" si="0"/>
        <v>108</v>
      </c>
      <c r="G21" s="216">
        <v>76</v>
      </c>
      <c r="H21" s="77">
        <v>19</v>
      </c>
      <c r="I21" s="159">
        <f t="shared" si="1"/>
        <v>95</v>
      </c>
      <c r="J21" s="216">
        <v>266</v>
      </c>
      <c r="K21" s="77">
        <v>70</v>
      </c>
      <c r="L21" s="159">
        <f t="shared" si="2"/>
        <v>336</v>
      </c>
      <c r="M21" s="94">
        <f t="shared" si="3"/>
        <v>342</v>
      </c>
      <c r="N21" s="77">
        <f t="shared" si="4"/>
        <v>89</v>
      </c>
      <c r="O21" s="215">
        <f t="shared" si="5"/>
        <v>431</v>
      </c>
    </row>
    <row r="22" spans="1:15" ht="12.75">
      <c r="A22" s="218" t="s">
        <v>24</v>
      </c>
      <c r="B22" s="219" t="s">
        <v>157</v>
      </c>
      <c r="C22" s="220" t="s">
        <v>20</v>
      </c>
      <c r="D22" s="216">
        <v>11</v>
      </c>
      <c r="E22" s="217">
        <v>19</v>
      </c>
      <c r="F22" s="159">
        <f t="shared" si="0"/>
        <v>30</v>
      </c>
      <c r="G22" s="216">
        <v>9</v>
      </c>
      <c r="H22" s="77">
        <v>22</v>
      </c>
      <c r="I22" s="159">
        <f t="shared" si="1"/>
        <v>31</v>
      </c>
      <c r="J22" s="216">
        <v>84</v>
      </c>
      <c r="K22" s="77">
        <v>154</v>
      </c>
      <c r="L22" s="159">
        <f t="shared" si="2"/>
        <v>238</v>
      </c>
      <c r="M22" s="94">
        <f t="shared" si="3"/>
        <v>93</v>
      </c>
      <c r="N22" s="77">
        <f t="shared" si="4"/>
        <v>176</v>
      </c>
      <c r="O22" s="215">
        <f t="shared" si="5"/>
        <v>269</v>
      </c>
    </row>
    <row r="23" spans="1:15" ht="12.75">
      <c r="A23" s="218" t="s">
        <v>207</v>
      </c>
      <c r="B23" s="219" t="s">
        <v>25</v>
      </c>
      <c r="C23" s="220" t="s">
        <v>20</v>
      </c>
      <c r="D23" s="216">
        <v>0</v>
      </c>
      <c r="E23" s="217">
        <v>0</v>
      </c>
      <c r="F23" s="159">
        <f t="shared" si="0"/>
        <v>0</v>
      </c>
      <c r="G23" s="216">
        <v>0</v>
      </c>
      <c r="H23" s="77">
        <v>0</v>
      </c>
      <c r="I23" s="159">
        <f t="shared" si="1"/>
        <v>0</v>
      </c>
      <c r="J23" s="216">
        <v>545</v>
      </c>
      <c r="K23" s="77">
        <v>141</v>
      </c>
      <c r="L23" s="159">
        <f t="shared" si="2"/>
        <v>686</v>
      </c>
      <c r="M23" s="94">
        <f t="shared" si="3"/>
        <v>545</v>
      </c>
      <c r="N23" s="77">
        <f t="shared" si="4"/>
        <v>141</v>
      </c>
      <c r="O23" s="215">
        <f t="shared" si="5"/>
        <v>686</v>
      </c>
    </row>
    <row r="24" spans="1:15" ht="12.75">
      <c r="A24" s="218" t="s">
        <v>26</v>
      </c>
      <c r="B24" s="219" t="s">
        <v>25</v>
      </c>
      <c r="C24" s="220" t="s">
        <v>20</v>
      </c>
      <c r="D24" s="216">
        <v>412</v>
      </c>
      <c r="E24" s="217">
        <v>86</v>
      </c>
      <c r="F24" s="159">
        <f t="shared" si="0"/>
        <v>498</v>
      </c>
      <c r="G24" s="216">
        <v>96</v>
      </c>
      <c r="H24" s="77">
        <v>13</v>
      </c>
      <c r="I24" s="159">
        <f t="shared" si="1"/>
        <v>109</v>
      </c>
      <c r="J24" s="216">
        <v>431</v>
      </c>
      <c r="K24" s="77">
        <v>105</v>
      </c>
      <c r="L24" s="159">
        <f t="shared" si="2"/>
        <v>536</v>
      </c>
      <c r="M24" s="94">
        <f t="shared" si="3"/>
        <v>527</v>
      </c>
      <c r="N24" s="77">
        <f t="shared" si="4"/>
        <v>118</v>
      </c>
      <c r="O24" s="215">
        <f t="shared" si="5"/>
        <v>645</v>
      </c>
    </row>
    <row r="25" spans="1:15" ht="12.75">
      <c r="A25" s="218" t="s">
        <v>27</v>
      </c>
      <c r="B25" s="219" t="s">
        <v>172</v>
      </c>
      <c r="C25" s="220" t="s">
        <v>20</v>
      </c>
      <c r="D25" s="216">
        <v>33</v>
      </c>
      <c r="E25" s="217">
        <v>7</v>
      </c>
      <c r="F25" s="159">
        <f t="shared" si="0"/>
        <v>40</v>
      </c>
      <c r="G25" s="216">
        <v>30</v>
      </c>
      <c r="H25" s="77">
        <v>7</v>
      </c>
      <c r="I25" s="159">
        <f t="shared" si="1"/>
        <v>37</v>
      </c>
      <c r="J25" s="216">
        <v>21</v>
      </c>
      <c r="K25" s="77">
        <v>4</v>
      </c>
      <c r="L25" s="159">
        <f t="shared" si="2"/>
        <v>25</v>
      </c>
      <c r="M25" s="94">
        <f t="shared" si="3"/>
        <v>51</v>
      </c>
      <c r="N25" s="77">
        <f t="shared" si="4"/>
        <v>11</v>
      </c>
      <c r="O25" s="215">
        <f t="shared" si="5"/>
        <v>62</v>
      </c>
    </row>
    <row r="26" spans="1:15" ht="12.75">
      <c r="A26" s="218" t="s">
        <v>28</v>
      </c>
      <c r="B26" s="219" t="s">
        <v>172</v>
      </c>
      <c r="C26" s="220" t="s">
        <v>20</v>
      </c>
      <c r="D26" s="216">
        <v>11</v>
      </c>
      <c r="E26" s="217">
        <v>9</v>
      </c>
      <c r="F26" s="159">
        <f t="shared" si="0"/>
        <v>20</v>
      </c>
      <c r="G26" s="216">
        <v>15</v>
      </c>
      <c r="H26" s="77">
        <v>10</v>
      </c>
      <c r="I26" s="159">
        <f t="shared" si="1"/>
        <v>25</v>
      </c>
      <c r="J26" s="216">
        <v>14</v>
      </c>
      <c r="K26" s="77">
        <v>22</v>
      </c>
      <c r="L26" s="159">
        <f t="shared" si="2"/>
        <v>36</v>
      </c>
      <c r="M26" s="94">
        <f t="shared" si="3"/>
        <v>29</v>
      </c>
      <c r="N26" s="77">
        <f t="shared" si="4"/>
        <v>32</v>
      </c>
      <c r="O26" s="215">
        <f t="shared" si="5"/>
        <v>61</v>
      </c>
    </row>
    <row r="27" spans="1:15" ht="12.75">
      <c r="A27" s="218" t="s">
        <v>208</v>
      </c>
      <c r="B27" s="219" t="s">
        <v>171</v>
      </c>
      <c r="C27" s="220" t="s">
        <v>20</v>
      </c>
      <c r="D27" s="216">
        <v>0</v>
      </c>
      <c r="E27" s="217">
        <v>0</v>
      </c>
      <c r="F27" s="159">
        <f>D27+E27</f>
        <v>0</v>
      </c>
      <c r="G27" s="216">
        <v>0</v>
      </c>
      <c r="H27" s="77">
        <v>0</v>
      </c>
      <c r="I27" s="159">
        <f t="shared" si="1"/>
        <v>0</v>
      </c>
      <c r="J27" s="216">
        <v>1</v>
      </c>
      <c r="K27" s="77">
        <v>0</v>
      </c>
      <c r="L27" s="159">
        <f t="shared" si="2"/>
        <v>1</v>
      </c>
      <c r="M27" s="94">
        <f t="shared" si="3"/>
        <v>1</v>
      </c>
      <c r="N27" s="77">
        <f t="shared" si="4"/>
        <v>0</v>
      </c>
      <c r="O27" s="215">
        <f t="shared" si="5"/>
        <v>1</v>
      </c>
    </row>
    <row r="28" spans="1:15" ht="12.75">
      <c r="A28" s="221" t="s">
        <v>197</v>
      </c>
      <c r="B28" s="219" t="s">
        <v>171</v>
      </c>
      <c r="C28" s="220" t="s">
        <v>20</v>
      </c>
      <c r="D28" s="216">
        <v>14</v>
      </c>
      <c r="E28" s="222">
        <v>12</v>
      </c>
      <c r="F28" s="159">
        <f t="shared" si="0"/>
        <v>26</v>
      </c>
      <c r="G28" s="223">
        <v>13</v>
      </c>
      <c r="H28" s="78">
        <v>11</v>
      </c>
      <c r="I28" s="159">
        <f t="shared" si="1"/>
        <v>24</v>
      </c>
      <c r="J28" s="223">
        <v>3</v>
      </c>
      <c r="K28" s="78">
        <v>3</v>
      </c>
      <c r="L28" s="159">
        <f t="shared" si="2"/>
        <v>6</v>
      </c>
      <c r="M28" s="94">
        <f t="shared" si="3"/>
        <v>16</v>
      </c>
      <c r="N28" s="77">
        <f t="shared" si="4"/>
        <v>14</v>
      </c>
      <c r="O28" s="215">
        <f t="shared" si="5"/>
        <v>30</v>
      </c>
    </row>
    <row r="29" spans="1:15" ht="12.75">
      <c r="A29" s="221" t="s">
        <v>193</v>
      </c>
      <c r="B29" s="345" t="s">
        <v>194</v>
      </c>
      <c r="C29" s="220" t="s">
        <v>20</v>
      </c>
      <c r="D29" s="154">
        <v>28</v>
      </c>
      <c r="E29" s="346">
        <v>7</v>
      </c>
      <c r="F29" s="159">
        <f t="shared" si="0"/>
        <v>35</v>
      </c>
      <c r="G29" s="156">
        <v>22</v>
      </c>
      <c r="H29" s="157">
        <v>7</v>
      </c>
      <c r="I29" s="159">
        <f t="shared" si="1"/>
        <v>29</v>
      </c>
      <c r="J29" s="156">
        <v>22</v>
      </c>
      <c r="K29" s="157">
        <v>8</v>
      </c>
      <c r="L29" s="159">
        <f t="shared" si="2"/>
        <v>30</v>
      </c>
      <c r="M29" s="94">
        <f t="shared" si="3"/>
        <v>44</v>
      </c>
      <c r="N29" s="77">
        <f t="shared" si="4"/>
        <v>15</v>
      </c>
      <c r="O29" s="215">
        <f t="shared" si="5"/>
        <v>59</v>
      </c>
    </row>
    <row r="30" spans="1:15" ht="13.5" customHeight="1">
      <c r="A30" s="221" t="s">
        <v>137</v>
      </c>
      <c r="B30" s="345" t="s">
        <v>151</v>
      </c>
      <c r="C30" s="220" t="s">
        <v>20</v>
      </c>
      <c r="D30" s="154">
        <v>7</v>
      </c>
      <c r="E30" s="346">
        <v>11</v>
      </c>
      <c r="F30" s="159">
        <f t="shared" si="0"/>
        <v>18</v>
      </c>
      <c r="G30" s="156">
        <v>5</v>
      </c>
      <c r="H30" s="157">
        <v>12</v>
      </c>
      <c r="I30" s="159">
        <f t="shared" si="1"/>
        <v>17</v>
      </c>
      <c r="J30" s="156">
        <v>18</v>
      </c>
      <c r="K30" s="157">
        <v>37</v>
      </c>
      <c r="L30" s="159">
        <f t="shared" si="2"/>
        <v>55</v>
      </c>
      <c r="M30" s="94">
        <f t="shared" si="3"/>
        <v>23</v>
      </c>
      <c r="N30" s="77">
        <f t="shared" si="4"/>
        <v>49</v>
      </c>
      <c r="O30" s="215">
        <f t="shared" si="5"/>
        <v>72</v>
      </c>
    </row>
    <row r="31" spans="1:15" ht="15.75" customHeight="1" thickBot="1">
      <c r="A31" s="221" t="s">
        <v>29</v>
      </c>
      <c r="B31" s="345" t="s">
        <v>30</v>
      </c>
      <c r="C31" s="220" t="s">
        <v>20</v>
      </c>
      <c r="D31" s="156">
        <v>280</v>
      </c>
      <c r="E31" s="346">
        <v>178</v>
      </c>
      <c r="F31" s="347">
        <f t="shared" si="0"/>
        <v>458</v>
      </c>
      <c r="G31" s="156">
        <v>109</v>
      </c>
      <c r="H31" s="157">
        <v>33</v>
      </c>
      <c r="I31" s="347">
        <f t="shared" si="1"/>
        <v>142</v>
      </c>
      <c r="J31" s="156">
        <v>520</v>
      </c>
      <c r="K31" s="157">
        <v>354</v>
      </c>
      <c r="L31" s="347">
        <f t="shared" si="2"/>
        <v>874</v>
      </c>
      <c r="M31" s="94">
        <f t="shared" si="3"/>
        <v>629</v>
      </c>
      <c r="N31" s="77">
        <f t="shared" si="4"/>
        <v>387</v>
      </c>
      <c r="O31" s="215">
        <f t="shared" si="5"/>
        <v>1016</v>
      </c>
    </row>
    <row r="32" spans="1:15" ht="13.5" thickBot="1">
      <c r="A32" s="408" t="s">
        <v>31</v>
      </c>
      <c r="B32" s="408"/>
      <c r="C32" s="408"/>
      <c r="D32" s="75">
        <f>SUM(D14:D31)</f>
        <v>1323</v>
      </c>
      <c r="E32" s="75">
        <f aca="true" t="shared" si="6" ref="E32:O32">SUM(E14:E31)</f>
        <v>721</v>
      </c>
      <c r="F32" s="75">
        <f t="shared" si="6"/>
        <v>2044</v>
      </c>
      <c r="G32" s="75">
        <f t="shared" si="6"/>
        <v>635</v>
      </c>
      <c r="H32" s="75">
        <f t="shared" si="6"/>
        <v>325</v>
      </c>
      <c r="I32" s="75">
        <f t="shared" si="6"/>
        <v>960</v>
      </c>
      <c r="J32" s="75">
        <f t="shared" si="6"/>
        <v>3167</v>
      </c>
      <c r="K32" s="75">
        <f t="shared" si="6"/>
        <v>2323</v>
      </c>
      <c r="L32" s="75">
        <f t="shared" si="6"/>
        <v>5490</v>
      </c>
      <c r="M32" s="75">
        <f t="shared" si="6"/>
        <v>3802</v>
      </c>
      <c r="N32" s="75">
        <f t="shared" si="6"/>
        <v>2648</v>
      </c>
      <c r="O32" s="75">
        <f t="shared" si="6"/>
        <v>6450</v>
      </c>
    </row>
    <row r="33" spans="1:15" ht="13.5" thickBot="1">
      <c r="A33" s="17"/>
      <c r="B33" s="17"/>
      <c r="C33" s="1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3.5" thickBot="1">
      <c r="A34" s="201" t="s">
        <v>32</v>
      </c>
      <c r="B34" s="203" t="s">
        <v>8</v>
      </c>
      <c r="C34" s="224" t="s">
        <v>9</v>
      </c>
      <c r="D34" s="61" t="s">
        <v>15</v>
      </c>
      <c r="E34" s="61" t="s">
        <v>16</v>
      </c>
      <c r="F34" s="225" t="s">
        <v>17</v>
      </c>
      <c r="G34" s="61" t="s">
        <v>15</v>
      </c>
      <c r="H34" s="61" t="s">
        <v>16</v>
      </c>
      <c r="I34" s="61" t="s">
        <v>17</v>
      </c>
      <c r="J34" s="61" t="s">
        <v>15</v>
      </c>
      <c r="K34" s="61" t="s">
        <v>16</v>
      </c>
      <c r="L34" s="61" t="s">
        <v>17</v>
      </c>
      <c r="M34" s="113" t="s">
        <v>15</v>
      </c>
      <c r="N34" s="46" t="s">
        <v>16</v>
      </c>
      <c r="O34" s="61" t="s">
        <v>17</v>
      </c>
    </row>
    <row r="35" spans="1:15" ht="10.5" customHeight="1">
      <c r="A35" s="226" t="s">
        <v>222</v>
      </c>
      <c r="B35" s="227" t="s">
        <v>19</v>
      </c>
      <c r="C35" s="228" t="s">
        <v>20</v>
      </c>
      <c r="D35" s="59">
        <v>0</v>
      </c>
      <c r="E35" s="112">
        <v>0</v>
      </c>
      <c r="F35" s="185">
        <f>D35+E35</f>
        <v>0</v>
      </c>
      <c r="G35" s="72">
        <v>0</v>
      </c>
      <c r="H35" s="184">
        <v>0</v>
      </c>
      <c r="I35" s="185">
        <f aca="true" t="shared" si="7" ref="I35:I51">SUM(G35:H35)</f>
        <v>0</v>
      </c>
      <c r="J35" s="72">
        <v>0</v>
      </c>
      <c r="K35" s="184">
        <v>0</v>
      </c>
      <c r="L35" s="185">
        <f aca="true" t="shared" si="8" ref="L35:L51">SUM(J35:K35)</f>
        <v>0</v>
      </c>
      <c r="M35" s="94">
        <f aca="true" t="shared" si="9" ref="M35:N49">SUM(G35,J35)</f>
        <v>0</v>
      </c>
      <c r="N35" s="77">
        <f t="shared" si="9"/>
        <v>0</v>
      </c>
      <c r="O35" s="85">
        <f>SUM(M35:N35)</f>
        <v>0</v>
      </c>
    </row>
    <row r="36" spans="1:52" s="323" customFormat="1" ht="10.5" customHeight="1">
      <c r="A36" s="314" t="s">
        <v>223</v>
      </c>
      <c r="B36" s="315" t="s">
        <v>19</v>
      </c>
      <c r="C36" s="316" t="s">
        <v>20</v>
      </c>
      <c r="D36" s="332">
        <v>0</v>
      </c>
      <c r="E36" s="333">
        <v>0</v>
      </c>
      <c r="F36" s="317">
        <f>SUM(D36:E36)</f>
        <v>0</v>
      </c>
      <c r="G36" s="318">
        <v>2</v>
      </c>
      <c r="H36" s="319">
        <v>8</v>
      </c>
      <c r="I36" s="317">
        <f t="shared" si="7"/>
        <v>10</v>
      </c>
      <c r="J36" s="318">
        <v>0</v>
      </c>
      <c r="K36" s="319">
        <v>0</v>
      </c>
      <c r="L36" s="317">
        <f t="shared" si="8"/>
        <v>0</v>
      </c>
      <c r="M36" s="320">
        <f t="shared" si="9"/>
        <v>2</v>
      </c>
      <c r="N36" s="321">
        <f t="shared" si="9"/>
        <v>8</v>
      </c>
      <c r="O36" s="317">
        <f>SUM(M36:N36)</f>
        <v>10</v>
      </c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</row>
    <row r="37" spans="1:52" s="323" customFormat="1" ht="12.75">
      <c r="A37" s="314" t="s">
        <v>224</v>
      </c>
      <c r="B37" s="315" t="s">
        <v>19</v>
      </c>
      <c r="C37" s="316" t="s">
        <v>20</v>
      </c>
      <c r="D37" s="332">
        <v>0</v>
      </c>
      <c r="E37" s="333">
        <v>0</v>
      </c>
      <c r="F37" s="317">
        <f aca="true" t="shared" si="10" ref="F37:F49">SUM(D37:E37)</f>
        <v>0</v>
      </c>
      <c r="G37" s="318">
        <v>3</v>
      </c>
      <c r="H37" s="319">
        <v>4</v>
      </c>
      <c r="I37" s="317">
        <f t="shared" si="7"/>
        <v>7</v>
      </c>
      <c r="J37" s="318">
        <v>4</v>
      </c>
      <c r="K37" s="319">
        <v>6</v>
      </c>
      <c r="L37" s="317">
        <f t="shared" si="8"/>
        <v>10</v>
      </c>
      <c r="M37" s="320">
        <f t="shared" si="9"/>
        <v>7</v>
      </c>
      <c r="N37" s="321">
        <f t="shared" si="9"/>
        <v>10</v>
      </c>
      <c r="O37" s="317">
        <f>SUM(M37:N37)</f>
        <v>17</v>
      </c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</row>
    <row r="38" spans="1:52" s="323" customFormat="1" ht="12.75">
      <c r="A38" s="314" t="s">
        <v>225</v>
      </c>
      <c r="B38" s="315" t="s">
        <v>19</v>
      </c>
      <c r="C38" s="316" t="s">
        <v>20</v>
      </c>
      <c r="D38" s="332">
        <v>0</v>
      </c>
      <c r="E38" s="333">
        <v>0</v>
      </c>
      <c r="F38" s="317">
        <f t="shared" si="10"/>
        <v>0</v>
      </c>
      <c r="G38" s="318">
        <v>6</v>
      </c>
      <c r="H38" s="319">
        <v>15</v>
      </c>
      <c r="I38" s="317">
        <f t="shared" si="7"/>
        <v>21</v>
      </c>
      <c r="J38" s="318">
        <v>9</v>
      </c>
      <c r="K38" s="319">
        <v>13</v>
      </c>
      <c r="L38" s="317">
        <f t="shared" si="8"/>
        <v>22</v>
      </c>
      <c r="M38" s="320">
        <f t="shared" si="9"/>
        <v>15</v>
      </c>
      <c r="N38" s="321">
        <f t="shared" si="9"/>
        <v>28</v>
      </c>
      <c r="O38" s="317">
        <f>SUM(M38:N38)</f>
        <v>43</v>
      </c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</row>
    <row r="39" spans="1:52" s="323" customFormat="1" ht="12.75">
      <c r="A39" s="314" t="s">
        <v>226</v>
      </c>
      <c r="B39" s="315" t="s">
        <v>19</v>
      </c>
      <c r="C39" s="316" t="s">
        <v>20</v>
      </c>
      <c r="D39" s="332">
        <v>0</v>
      </c>
      <c r="E39" s="333">
        <v>0</v>
      </c>
      <c r="F39" s="317">
        <f t="shared" si="10"/>
        <v>0</v>
      </c>
      <c r="G39" s="318">
        <v>0</v>
      </c>
      <c r="H39" s="319">
        <v>0</v>
      </c>
      <c r="I39" s="317">
        <f t="shared" si="7"/>
        <v>0</v>
      </c>
      <c r="J39" s="318">
        <v>0</v>
      </c>
      <c r="K39" s="319">
        <v>0</v>
      </c>
      <c r="L39" s="317">
        <f t="shared" si="8"/>
        <v>0</v>
      </c>
      <c r="M39" s="320">
        <f t="shared" si="9"/>
        <v>0</v>
      </c>
      <c r="N39" s="321">
        <f t="shared" si="9"/>
        <v>0</v>
      </c>
      <c r="O39" s="317">
        <f aca="true" t="shared" si="11" ref="O39:O49">SUM(M39:N39)</f>
        <v>0</v>
      </c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</row>
    <row r="40" spans="1:52" s="323" customFormat="1" ht="12.75">
      <c r="A40" s="314" t="s">
        <v>161</v>
      </c>
      <c r="B40" s="315" t="s">
        <v>19</v>
      </c>
      <c r="C40" s="316" t="s">
        <v>20</v>
      </c>
      <c r="D40" s="332">
        <v>0</v>
      </c>
      <c r="E40" s="333">
        <v>0</v>
      </c>
      <c r="F40" s="317">
        <f t="shared" si="10"/>
        <v>0</v>
      </c>
      <c r="G40" s="318">
        <v>0</v>
      </c>
      <c r="H40" s="319">
        <v>0</v>
      </c>
      <c r="I40" s="317">
        <f>SUM(G40:H40)</f>
        <v>0</v>
      </c>
      <c r="J40" s="318">
        <v>15</v>
      </c>
      <c r="K40" s="319">
        <v>11</v>
      </c>
      <c r="L40" s="317">
        <f>SUM(J40:K40)</f>
        <v>26</v>
      </c>
      <c r="M40" s="320">
        <f>SUM(G40,J40)</f>
        <v>15</v>
      </c>
      <c r="N40" s="321">
        <f>SUM(H40,K40)</f>
        <v>11</v>
      </c>
      <c r="O40" s="317">
        <f>SUM(M40:N40)</f>
        <v>26</v>
      </c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</row>
    <row r="41" spans="1:52" s="328" customFormat="1" ht="16.5" customHeight="1">
      <c r="A41" s="324" t="s">
        <v>169</v>
      </c>
      <c r="B41" s="315" t="s">
        <v>25</v>
      </c>
      <c r="C41" s="316" t="s">
        <v>20</v>
      </c>
      <c r="D41" s="332">
        <v>0</v>
      </c>
      <c r="E41" s="333">
        <v>0</v>
      </c>
      <c r="F41" s="317">
        <f t="shared" si="10"/>
        <v>0</v>
      </c>
      <c r="G41" s="318">
        <v>0</v>
      </c>
      <c r="H41" s="319">
        <v>0</v>
      </c>
      <c r="I41" s="317">
        <f t="shared" si="7"/>
        <v>0</v>
      </c>
      <c r="J41" s="318">
        <v>4</v>
      </c>
      <c r="K41" s="319">
        <v>2</v>
      </c>
      <c r="L41" s="317">
        <f t="shared" si="8"/>
        <v>6</v>
      </c>
      <c r="M41" s="325">
        <f t="shared" si="9"/>
        <v>4</v>
      </c>
      <c r="N41" s="326">
        <f t="shared" si="9"/>
        <v>2</v>
      </c>
      <c r="O41" s="317">
        <f t="shared" si="11"/>
        <v>6</v>
      </c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</row>
    <row r="42" spans="1:52" s="323" customFormat="1" ht="12.75" customHeight="1">
      <c r="A42" s="314" t="s">
        <v>239</v>
      </c>
      <c r="B42" s="315" t="s">
        <v>25</v>
      </c>
      <c r="C42" s="316" t="s">
        <v>20</v>
      </c>
      <c r="D42" s="332">
        <v>0</v>
      </c>
      <c r="E42" s="333">
        <v>0</v>
      </c>
      <c r="F42" s="317">
        <f t="shared" si="10"/>
        <v>0</v>
      </c>
      <c r="G42" s="318">
        <v>0</v>
      </c>
      <c r="H42" s="319">
        <v>0</v>
      </c>
      <c r="I42" s="317">
        <f t="shared" si="7"/>
        <v>0</v>
      </c>
      <c r="J42" s="318">
        <v>2</v>
      </c>
      <c r="K42" s="319">
        <v>1</v>
      </c>
      <c r="L42" s="317">
        <f t="shared" si="8"/>
        <v>3</v>
      </c>
      <c r="M42" s="325">
        <f t="shared" si="9"/>
        <v>2</v>
      </c>
      <c r="N42" s="326">
        <f t="shared" si="9"/>
        <v>1</v>
      </c>
      <c r="O42" s="317">
        <f t="shared" si="11"/>
        <v>3</v>
      </c>
      <c r="P42" s="322"/>
      <c r="Q42" s="318">
        <v>2</v>
      </c>
      <c r="R42" s="319">
        <v>1</v>
      </c>
      <c r="S42" s="317">
        <f>SUM(Q42:R42)</f>
        <v>3</v>
      </c>
      <c r="T42" s="322" t="s">
        <v>252</v>
      </c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</row>
    <row r="43" spans="1:52" s="323" customFormat="1" ht="12.75" customHeight="1">
      <c r="A43" s="314" t="s">
        <v>228</v>
      </c>
      <c r="B43" s="315" t="s">
        <v>25</v>
      </c>
      <c r="C43" s="316" t="s">
        <v>20</v>
      </c>
      <c r="D43" s="332">
        <v>0</v>
      </c>
      <c r="E43" s="333">
        <v>0</v>
      </c>
      <c r="F43" s="317">
        <f t="shared" si="10"/>
        <v>0</v>
      </c>
      <c r="G43" s="318">
        <v>0</v>
      </c>
      <c r="H43" s="319">
        <v>0</v>
      </c>
      <c r="I43" s="317">
        <f>SUM(G43:H43)</f>
        <v>0</v>
      </c>
      <c r="J43" s="318">
        <v>0</v>
      </c>
      <c r="K43" s="319">
        <v>0</v>
      </c>
      <c r="L43" s="317">
        <f>SUM(J43:K43)</f>
        <v>0</v>
      </c>
      <c r="M43" s="325">
        <f>SUM(G43,J43)</f>
        <v>0</v>
      </c>
      <c r="N43" s="326">
        <f>SUM(H43,K43)</f>
        <v>0</v>
      </c>
      <c r="O43" s="317">
        <f>SUM(M43:N43)</f>
        <v>0</v>
      </c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</row>
    <row r="44" spans="1:52" s="323" customFormat="1" ht="12.75">
      <c r="A44" s="314" t="s">
        <v>240</v>
      </c>
      <c r="B44" s="315" t="s">
        <v>25</v>
      </c>
      <c r="C44" s="316" t="s">
        <v>20</v>
      </c>
      <c r="D44" s="332">
        <v>0</v>
      </c>
      <c r="E44" s="333">
        <v>0</v>
      </c>
      <c r="F44" s="317">
        <f t="shared" si="10"/>
        <v>0</v>
      </c>
      <c r="G44" s="318">
        <v>0</v>
      </c>
      <c r="H44" s="319">
        <v>0</v>
      </c>
      <c r="I44" s="317">
        <f t="shared" si="7"/>
        <v>0</v>
      </c>
      <c r="J44" s="318">
        <v>0</v>
      </c>
      <c r="K44" s="319">
        <v>0</v>
      </c>
      <c r="L44" s="317">
        <f t="shared" si="8"/>
        <v>0</v>
      </c>
      <c r="M44" s="325">
        <f t="shared" si="9"/>
        <v>0</v>
      </c>
      <c r="N44" s="326">
        <f t="shared" si="9"/>
        <v>0</v>
      </c>
      <c r="O44" s="317">
        <f t="shared" si="11"/>
        <v>0</v>
      </c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</row>
    <row r="45" spans="1:52" s="323" customFormat="1" ht="12.75">
      <c r="A45" s="314" t="s">
        <v>229</v>
      </c>
      <c r="B45" s="315" t="s">
        <v>25</v>
      </c>
      <c r="C45" s="316" t="s">
        <v>20</v>
      </c>
      <c r="D45" s="332">
        <v>0</v>
      </c>
      <c r="E45" s="333">
        <v>0</v>
      </c>
      <c r="F45" s="317">
        <f t="shared" si="10"/>
        <v>0</v>
      </c>
      <c r="G45" s="318">
        <v>12</v>
      </c>
      <c r="H45" s="319">
        <v>6</v>
      </c>
      <c r="I45" s="317">
        <f>SUM(G45:H45)</f>
        <v>18</v>
      </c>
      <c r="J45" s="318">
        <v>7</v>
      </c>
      <c r="K45" s="319">
        <v>2</v>
      </c>
      <c r="L45" s="317">
        <f>SUM(J45:K45)</f>
        <v>9</v>
      </c>
      <c r="M45" s="325">
        <f>SUM(G45,J45)</f>
        <v>19</v>
      </c>
      <c r="N45" s="326">
        <f>SUM(H45,K45)</f>
        <v>8</v>
      </c>
      <c r="O45" s="317">
        <f>SUM(M45:N45)</f>
        <v>27</v>
      </c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</row>
    <row r="46" spans="1:52" s="329" customFormat="1" ht="12.75">
      <c r="A46" s="314" t="s">
        <v>241</v>
      </c>
      <c r="B46" s="315" t="s">
        <v>25</v>
      </c>
      <c r="C46" s="316" t="s">
        <v>20</v>
      </c>
      <c r="D46" s="332">
        <v>0</v>
      </c>
      <c r="E46" s="333">
        <v>0</v>
      </c>
      <c r="F46" s="317">
        <f t="shared" si="10"/>
        <v>0</v>
      </c>
      <c r="G46" s="318">
        <v>1</v>
      </c>
      <c r="H46" s="319">
        <v>2</v>
      </c>
      <c r="I46" s="317">
        <f t="shared" si="7"/>
        <v>3</v>
      </c>
      <c r="J46" s="318">
        <v>1</v>
      </c>
      <c r="K46" s="319">
        <v>0</v>
      </c>
      <c r="L46" s="317">
        <f t="shared" si="8"/>
        <v>1</v>
      </c>
      <c r="M46" s="325">
        <f t="shared" si="9"/>
        <v>2</v>
      </c>
      <c r="N46" s="326">
        <f t="shared" si="9"/>
        <v>2</v>
      </c>
      <c r="O46" s="317">
        <f t="shared" si="11"/>
        <v>4</v>
      </c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</row>
    <row r="47" spans="1:52" s="329" customFormat="1" ht="12.75">
      <c r="A47" s="314" t="s">
        <v>230</v>
      </c>
      <c r="B47" s="315" t="s">
        <v>25</v>
      </c>
      <c r="C47" s="316" t="s">
        <v>20</v>
      </c>
      <c r="D47" s="332">
        <v>0</v>
      </c>
      <c r="E47" s="333">
        <v>0</v>
      </c>
      <c r="F47" s="317">
        <f t="shared" si="10"/>
        <v>0</v>
      </c>
      <c r="G47" s="318">
        <v>0</v>
      </c>
      <c r="H47" s="319">
        <v>0</v>
      </c>
      <c r="I47" s="317">
        <f>SUM(G47:H47)</f>
        <v>0</v>
      </c>
      <c r="J47" s="318">
        <v>0</v>
      </c>
      <c r="K47" s="319">
        <v>0</v>
      </c>
      <c r="L47" s="317">
        <f>SUM(J47:K47)</f>
        <v>0</v>
      </c>
      <c r="M47" s="325">
        <f>SUM(G47,J47)</f>
        <v>0</v>
      </c>
      <c r="N47" s="326">
        <f>SUM(H47,K47)</f>
        <v>0</v>
      </c>
      <c r="O47" s="317">
        <f>SUM(M47:N47)</f>
        <v>0</v>
      </c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</row>
    <row r="48" spans="1:52" s="323" customFormat="1" ht="12.75">
      <c r="A48" s="348" t="s">
        <v>34</v>
      </c>
      <c r="B48" s="349" t="s">
        <v>30</v>
      </c>
      <c r="C48" s="350" t="s">
        <v>20</v>
      </c>
      <c r="D48" s="332">
        <v>0</v>
      </c>
      <c r="E48" s="333">
        <v>0</v>
      </c>
      <c r="F48" s="317">
        <f t="shared" si="10"/>
        <v>0</v>
      </c>
      <c r="G48" s="351">
        <v>0</v>
      </c>
      <c r="H48" s="352">
        <v>0</v>
      </c>
      <c r="I48" s="353">
        <f>SUM(G48:H48)</f>
        <v>0</v>
      </c>
      <c r="J48" s="351">
        <v>14</v>
      </c>
      <c r="K48" s="352">
        <v>12</v>
      </c>
      <c r="L48" s="353">
        <f>SUM(J48:K48)</f>
        <v>26</v>
      </c>
      <c r="M48" s="325">
        <f t="shared" si="9"/>
        <v>14</v>
      </c>
      <c r="N48" s="326">
        <f t="shared" si="9"/>
        <v>12</v>
      </c>
      <c r="O48" s="353">
        <f>SUM(M48:N48)</f>
        <v>26</v>
      </c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</row>
    <row r="49" spans="1:15" s="322" customFormat="1" ht="12.75">
      <c r="A49" s="314" t="s">
        <v>177</v>
      </c>
      <c r="B49" s="315" t="s">
        <v>178</v>
      </c>
      <c r="C49" s="316" t="s">
        <v>20</v>
      </c>
      <c r="D49" s="332">
        <v>0</v>
      </c>
      <c r="E49" s="333">
        <v>0</v>
      </c>
      <c r="F49" s="317">
        <f t="shared" si="10"/>
        <v>0</v>
      </c>
      <c r="G49" s="318">
        <v>3</v>
      </c>
      <c r="H49" s="319">
        <v>3</v>
      </c>
      <c r="I49" s="317">
        <f t="shared" si="7"/>
        <v>6</v>
      </c>
      <c r="J49" s="318">
        <v>4</v>
      </c>
      <c r="K49" s="319">
        <v>4</v>
      </c>
      <c r="L49" s="317">
        <f t="shared" si="8"/>
        <v>8</v>
      </c>
      <c r="M49" s="325">
        <f t="shared" si="9"/>
        <v>7</v>
      </c>
      <c r="N49" s="326">
        <f t="shared" si="9"/>
        <v>7</v>
      </c>
      <c r="O49" s="317">
        <f t="shared" si="11"/>
        <v>14</v>
      </c>
    </row>
    <row r="50" spans="1:52" s="323" customFormat="1" ht="12.75">
      <c r="A50" s="314" t="s">
        <v>147</v>
      </c>
      <c r="B50" s="315" t="s">
        <v>190</v>
      </c>
      <c r="C50" s="316" t="s">
        <v>20</v>
      </c>
      <c r="D50" s="318">
        <v>0</v>
      </c>
      <c r="E50" s="319">
        <v>0</v>
      </c>
      <c r="F50" s="317">
        <f>SUM(D50:E50)</f>
        <v>0</v>
      </c>
      <c r="G50" s="318">
        <v>0</v>
      </c>
      <c r="H50" s="319">
        <v>0</v>
      </c>
      <c r="I50" s="317">
        <f t="shared" si="7"/>
        <v>0</v>
      </c>
      <c r="J50" s="318">
        <v>5</v>
      </c>
      <c r="K50" s="319">
        <v>4</v>
      </c>
      <c r="L50" s="317">
        <f t="shared" si="8"/>
        <v>9</v>
      </c>
      <c r="M50" s="325">
        <f>SUM(G50,J50)</f>
        <v>5</v>
      </c>
      <c r="N50" s="326">
        <f>SUM(H50,K50)</f>
        <v>4</v>
      </c>
      <c r="O50" s="317">
        <f>SUM(M50:N50)</f>
        <v>9</v>
      </c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</row>
    <row r="51" spans="1:52" s="323" customFormat="1" ht="14.25" customHeight="1" thickBot="1">
      <c r="A51" s="354" t="s">
        <v>148</v>
      </c>
      <c r="B51" s="355" t="s">
        <v>190</v>
      </c>
      <c r="C51" s="356" t="s">
        <v>20</v>
      </c>
      <c r="D51" s="334">
        <v>0</v>
      </c>
      <c r="E51" s="335">
        <v>0</v>
      </c>
      <c r="F51" s="336">
        <f>SUM(D51:E51)</f>
        <v>0</v>
      </c>
      <c r="G51" s="334">
        <v>0</v>
      </c>
      <c r="H51" s="335">
        <v>0</v>
      </c>
      <c r="I51" s="336">
        <f t="shared" si="7"/>
        <v>0</v>
      </c>
      <c r="J51" s="334">
        <v>9</v>
      </c>
      <c r="K51" s="335">
        <v>5</v>
      </c>
      <c r="L51" s="336">
        <f t="shared" si="8"/>
        <v>14</v>
      </c>
      <c r="M51" s="357">
        <f>SUM(G51,J51)</f>
        <v>9</v>
      </c>
      <c r="N51" s="358">
        <f>SUM(H51,K51)</f>
        <v>5</v>
      </c>
      <c r="O51" s="359">
        <f>SUM(M51:N51)</f>
        <v>14</v>
      </c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</row>
    <row r="52" spans="1:15" ht="13.5" thickBot="1">
      <c r="A52" s="415" t="s">
        <v>31</v>
      </c>
      <c r="B52" s="415"/>
      <c r="C52" s="415"/>
      <c r="D52" s="75">
        <f aca="true" t="shared" si="12" ref="D52:O52">SUM(D35:D51)</f>
        <v>0</v>
      </c>
      <c r="E52" s="75">
        <f t="shared" si="12"/>
        <v>0</v>
      </c>
      <c r="F52" s="75">
        <f t="shared" si="12"/>
        <v>0</v>
      </c>
      <c r="G52" s="75">
        <f t="shared" si="12"/>
        <v>27</v>
      </c>
      <c r="H52" s="75">
        <f t="shared" si="12"/>
        <v>38</v>
      </c>
      <c r="I52" s="75">
        <f t="shared" si="12"/>
        <v>65</v>
      </c>
      <c r="J52" s="75">
        <f t="shared" si="12"/>
        <v>74</v>
      </c>
      <c r="K52" s="75">
        <f t="shared" si="12"/>
        <v>60</v>
      </c>
      <c r="L52" s="75">
        <f t="shared" si="12"/>
        <v>134</v>
      </c>
      <c r="M52" s="75">
        <f t="shared" si="12"/>
        <v>101</v>
      </c>
      <c r="N52" s="75">
        <f t="shared" si="12"/>
        <v>98</v>
      </c>
      <c r="O52" s="75">
        <f t="shared" si="12"/>
        <v>199</v>
      </c>
    </row>
    <row r="53" spans="1:15" s="109" customFormat="1" ht="13.5" thickBot="1">
      <c r="A53" s="198"/>
      <c r="B53" s="198"/>
      <c r="C53" s="19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s="109" customFormat="1" ht="13.5" thickBot="1">
      <c r="A54" s="47" t="s">
        <v>35</v>
      </c>
      <c r="B54" s="81" t="s">
        <v>40</v>
      </c>
      <c r="C54" s="47" t="s">
        <v>9</v>
      </c>
      <c r="D54" s="46" t="s">
        <v>15</v>
      </c>
      <c r="E54" s="46" t="s">
        <v>16</v>
      </c>
      <c r="F54" s="46" t="s">
        <v>17</v>
      </c>
      <c r="G54" s="46" t="s">
        <v>15</v>
      </c>
      <c r="H54" s="46" t="s">
        <v>16</v>
      </c>
      <c r="I54" s="46" t="s">
        <v>17</v>
      </c>
      <c r="J54" s="46" t="s">
        <v>15</v>
      </c>
      <c r="K54" s="46" t="s">
        <v>16</v>
      </c>
      <c r="L54" s="46" t="s">
        <v>17</v>
      </c>
      <c r="M54" s="46" t="s">
        <v>15</v>
      </c>
      <c r="N54" s="46" t="s">
        <v>16</v>
      </c>
      <c r="O54" s="46" t="s">
        <v>17</v>
      </c>
    </row>
    <row r="55" spans="1:15" ht="13.5" thickBot="1">
      <c r="A55" s="296" t="s">
        <v>36</v>
      </c>
      <c r="B55" s="297" t="s">
        <v>25</v>
      </c>
      <c r="C55" s="298" t="s">
        <v>20</v>
      </c>
      <c r="D55" s="299">
        <v>0</v>
      </c>
      <c r="E55" s="230">
        <v>0</v>
      </c>
      <c r="F55" s="142">
        <f>SUM(D55:E55)</f>
        <v>0</v>
      </c>
      <c r="G55" s="231">
        <v>6</v>
      </c>
      <c r="H55" s="230">
        <v>3</v>
      </c>
      <c r="I55" s="142">
        <f>SUM(G55:H55)</f>
        <v>9</v>
      </c>
      <c r="J55" s="231">
        <v>0</v>
      </c>
      <c r="K55" s="230">
        <v>0</v>
      </c>
      <c r="L55" s="142">
        <f>SUM(J55:K55)</f>
        <v>0</v>
      </c>
      <c r="M55" s="94">
        <f>SUM(G55,J55)</f>
        <v>6</v>
      </c>
      <c r="N55" s="77">
        <f>SUM(H55,K55)</f>
        <v>3</v>
      </c>
      <c r="O55" s="300">
        <f>SUM(M55:N55)</f>
        <v>9</v>
      </c>
    </row>
    <row r="56" spans="1:15" ht="13.5" thickBot="1">
      <c r="A56" s="408" t="s">
        <v>31</v>
      </c>
      <c r="B56" s="408"/>
      <c r="C56" s="408"/>
      <c r="D56" s="48">
        <f>SUM(D55:D55)</f>
        <v>0</v>
      </c>
      <c r="E56" s="48">
        <f aca="true" t="shared" si="13" ref="E56:N56">SUM(E55:E55)</f>
        <v>0</v>
      </c>
      <c r="F56" s="48">
        <f t="shared" si="13"/>
        <v>0</v>
      </c>
      <c r="G56" s="48">
        <f t="shared" si="13"/>
        <v>6</v>
      </c>
      <c r="H56" s="48">
        <f t="shared" si="13"/>
        <v>3</v>
      </c>
      <c r="I56" s="48">
        <f t="shared" si="13"/>
        <v>9</v>
      </c>
      <c r="J56" s="48">
        <f t="shared" si="13"/>
        <v>0</v>
      </c>
      <c r="K56" s="48">
        <f t="shared" si="13"/>
        <v>0</v>
      </c>
      <c r="L56" s="48">
        <f t="shared" si="13"/>
        <v>0</v>
      </c>
      <c r="M56" s="123">
        <f t="shared" si="13"/>
        <v>6</v>
      </c>
      <c r="N56" s="48">
        <f t="shared" si="13"/>
        <v>3</v>
      </c>
      <c r="O56" s="48">
        <f>SUM(O55:O55)</f>
        <v>9</v>
      </c>
    </row>
    <row r="57" spans="1:15" ht="12.75">
      <c r="A57" s="200"/>
      <c r="B57" s="200"/>
      <c r="C57" s="200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00"/>
      <c r="B58" s="200"/>
      <c r="C58" s="20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00"/>
      <c r="B59" s="200"/>
      <c r="C59" s="200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 thickBot="1">
      <c r="A60" s="17"/>
      <c r="B60" s="17"/>
      <c r="C60" s="1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 thickBot="1">
      <c r="A61" s="47" t="s">
        <v>37</v>
      </c>
      <c r="B61" s="81" t="s">
        <v>40</v>
      </c>
      <c r="C61" s="204" t="s">
        <v>9</v>
      </c>
      <c r="D61" s="61" t="s">
        <v>15</v>
      </c>
      <c r="E61" s="61" t="s">
        <v>16</v>
      </c>
      <c r="F61" s="61" t="s">
        <v>17</v>
      </c>
      <c r="G61" s="61" t="s">
        <v>15</v>
      </c>
      <c r="H61" s="61" t="s">
        <v>16</v>
      </c>
      <c r="I61" s="61" t="s">
        <v>17</v>
      </c>
      <c r="J61" s="61" t="s">
        <v>15</v>
      </c>
      <c r="K61" s="61" t="s">
        <v>16</v>
      </c>
      <c r="L61" s="61" t="s">
        <v>17</v>
      </c>
      <c r="M61" s="61" t="s">
        <v>15</v>
      </c>
      <c r="N61" s="61" t="s">
        <v>16</v>
      </c>
      <c r="O61" s="61" t="s">
        <v>17</v>
      </c>
    </row>
    <row r="62" spans="1:15" ht="12.75">
      <c r="A62" s="105" t="s">
        <v>231</v>
      </c>
      <c r="B62" s="122" t="s">
        <v>25</v>
      </c>
      <c r="C62" s="232" t="s">
        <v>20</v>
      </c>
      <c r="D62" s="231">
        <v>0</v>
      </c>
      <c r="E62" s="230">
        <v>0</v>
      </c>
      <c r="F62" s="142">
        <f>D62+E62</f>
        <v>0</v>
      </c>
      <c r="G62" s="231">
        <v>0</v>
      </c>
      <c r="H62" s="230">
        <v>0</v>
      </c>
      <c r="I62" s="142">
        <f>G62+H62</f>
        <v>0</v>
      </c>
      <c r="J62" s="231">
        <v>0</v>
      </c>
      <c r="K62" s="230">
        <v>0</v>
      </c>
      <c r="L62" s="142">
        <f>J62+K62</f>
        <v>0</v>
      </c>
      <c r="M62" s="231">
        <f aca="true" t="shared" si="14" ref="M62:N64">G62+J62</f>
        <v>0</v>
      </c>
      <c r="N62" s="230">
        <f t="shared" si="14"/>
        <v>0</v>
      </c>
      <c r="O62" s="142">
        <f>SUM(M62+N62)</f>
        <v>0</v>
      </c>
    </row>
    <row r="63" spans="1:15" ht="12.75">
      <c r="A63" s="105" t="s">
        <v>148</v>
      </c>
      <c r="B63" s="122" t="s">
        <v>190</v>
      </c>
      <c r="C63" s="232" t="s">
        <v>20</v>
      </c>
      <c r="D63" s="88">
        <v>0</v>
      </c>
      <c r="E63" s="8">
        <v>0</v>
      </c>
      <c r="F63" s="229">
        <f>D63+E63</f>
        <v>0</v>
      </c>
      <c r="G63" s="88">
        <v>0</v>
      </c>
      <c r="H63" s="8">
        <v>0</v>
      </c>
      <c r="I63" s="229">
        <f>G63+H63</f>
        <v>0</v>
      </c>
      <c r="J63" s="88">
        <v>0</v>
      </c>
      <c r="K63" s="8">
        <v>0</v>
      </c>
      <c r="L63" s="229">
        <f>J63+K63</f>
        <v>0</v>
      </c>
      <c r="M63" s="88">
        <f t="shared" si="14"/>
        <v>0</v>
      </c>
      <c r="N63" s="8">
        <f t="shared" si="14"/>
        <v>0</v>
      </c>
      <c r="O63" s="229">
        <f>SUM(M63+N63)</f>
        <v>0</v>
      </c>
    </row>
    <row r="64" spans="1:15" ht="13.5" thickBot="1">
      <c r="A64" s="105" t="s">
        <v>33</v>
      </c>
      <c r="B64" s="125" t="s">
        <v>19</v>
      </c>
      <c r="C64" s="232" t="s">
        <v>20</v>
      </c>
      <c r="D64" s="107">
        <v>0</v>
      </c>
      <c r="E64" s="108">
        <v>0</v>
      </c>
      <c r="F64" s="278">
        <f>D64+E64</f>
        <v>0</v>
      </c>
      <c r="G64" s="107">
        <v>0</v>
      </c>
      <c r="H64" s="108">
        <v>0</v>
      </c>
      <c r="I64" s="278">
        <f>G64+H64</f>
        <v>0</v>
      </c>
      <c r="J64" s="107">
        <v>0</v>
      </c>
      <c r="K64" s="108">
        <v>0</v>
      </c>
      <c r="L64" s="278">
        <f>J64+K64</f>
        <v>0</v>
      </c>
      <c r="M64" s="107">
        <f t="shared" si="14"/>
        <v>0</v>
      </c>
      <c r="N64" s="108">
        <f t="shared" si="14"/>
        <v>0</v>
      </c>
      <c r="O64" s="278">
        <f>SUM(M64+N64)</f>
        <v>0</v>
      </c>
    </row>
    <row r="65" spans="1:15" ht="13.5" thickBot="1">
      <c r="A65" s="408" t="s">
        <v>31</v>
      </c>
      <c r="B65" s="408"/>
      <c r="C65" s="435"/>
      <c r="D65" s="277">
        <f>SUM(D62:D64)</f>
        <v>0</v>
      </c>
      <c r="E65" s="277">
        <f aca="true" t="shared" si="15" ref="E65:L65">SUM(E62:E64)</f>
        <v>0</v>
      </c>
      <c r="F65" s="277">
        <f t="shared" si="15"/>
        <v>0</v>
      </c>
      <c r="G65" s="277">
        <f t="shared" si="15"/>
        <v>0</v>
      </c>
      <c r="H65" s="277">
        <f t="shared" si="15"/>
        <v>0</v>
      </c>
      <c r="I65" s="277">
        <f>SUM(I62:I64)</f>
        <v>0</v>
      </c>
      <c r="J65" s="277">
        <f t="shared" si="15"/>
        <v>0</v>
      </c>
      <c r="K65" s="277">
        <f>SUM(K62:K64)</f>
        <v>0</v>
      </c>
      <c r="L65" s="277">
        <f t="shared" si="15"/>
        <v>0</v>
      </c>
      <c r="M65" s="277">
        <f>SUM(M62:M64)</f>
        <v>0</v>
      </c>
      <c r="N65" s="277">
        <f>SUM(N62:N64)</f>
        <v>0</v>
      </c>
      <c r="O65" s="277">
        <f>SUM(O62:O64)</f>
        <v>0</v>
      </c>
    </row>
    <row r="66" spans="1:15" ht="13.5" thickBot="1">
      <c r="A66" s="431" t="s">
        <v>38</v>
      </c>
      <c r="B66" s="431"/>
      <c r="C66" s="397"/>
      <c r="D66" s="205">
        <f aca="true" t="shared" si="16" ref="D66:O66">SUM(D32,D56,D52,D65)</f>
        <v>1323</v>
      </c>
      <c r="E66" s="205">
        <f t="shared" si="16"/>
        <v>721</v>
      </c>
      <c r="F66" s="205">
        <f t="shared" si="16"/>
        <v>2044</v>
      </c>
      <c r="G66" s="205">
        <f t="shared" si="16"/>
        <v>668</v>
      </c>
      <c r="H66" s="205">
        <f t="shared" si="16"/>
        <v>366</v>
      </c>
      <c r="I66" s="205">
        <f t="shared" si="16"/>
        <v>1034</v>
      </c>
      <c r="J66" s="205">
        <f t="shared" si="16"/>
        <v>3241</v>
      </c>
      <c r="K66" s="205">
        <f t="shared" si="16"/>
        <v>2383</v>
      </c>
      <c r="L66" s="205">
        <f t="shared" si="16"/>
        <v>5624</v>
      </c>
      <c r="M66" s="205">
        <f t="shared" si="16"/>
        <v>3909</v>
      </c>
      <c r="N66" s="205">
        <f t="shared" si="16"/>
        <v>2749</v>
      </c>
      <c r="O66" s="205">
        <f t="shared" si="16"/>
        <v>6658</v>
      </c>
    </row>
    <row r="67" spans="1:15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ht="13.5" thickBot="1">
      <c r="A68" s="233"/>
      <c r="B68" s="17"/>
      <c r="C68" s="1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ht="13.5" thickBot="1">
      <c r="A69" s="443" t="s">
        <v>39</v>
      </c>
      <c r="B69" s="444"/>
      <c r="C69" s="444"/>
      <c r="D69" s="444"/>
      <c r="E69" s="444"/>
      <c r="F69" s="445"/>
      <c r="G69" s="442" t="s">
        <v>6</v>
      </c>
      <c r="H69" s="433"/>
      <c r="I69" s="433"/>
      <c r="J69" s="433"/>
      <c r="K69" s="433"/>
      <c r="L69" s="433"/>
      <c r="M69" s="433"/>
      <c r="N69" s="433"/>
      <c r="O69" s="434"/>
    </row>
    <row r="70" spans="1:15" ht="13.5" thickBot="1">
      <c r="A70" s="234" t="s">
        <v>7</v>
      </c>
      <c r="B70" s="81" t="s">
        <v>40</v>
      </c>
      <c r="C70" s="47" t="s">
        <v>9</v>
      </c>
      <c r="D70" s="439" t="s">
        <v>10</v>
      </c>
      <c r="E70" s="440"/>
      <c r="F70" s="441"/>
      <c r="G70" s="439" t="s">
        <v>11</v>
      </c>
      <c r="H70" s="440"/>
      <c r="I70" s="441"/>
      <c r="J70" s="439" t="s">
        <v>12</v>
      </c>
      <c r="K70" s="440"/>
      <c r="L70" s="441"/>
      <c r="M70" s="439" t="s">
        <v>13</v>
      </c>
      <c r="N70" s="440"/>
      <c r="O70" s="441"/>
    </row>
    <row r="71" spans="1:15" ht="13.5" thickBot="1">
      <c r="A71" s="47" t="s">
        <v>14</v>
      </c>
      <c r="B71" s="45"/>
      <c r="C71" s="235"/>
      <c r="D71" s="128" t="s">
        <v>15</v>
      </c>
      <c r="E71" s="46" t="s">
        <v>16</v>
      </c>
      <c r="F71" s="46" t="s">
        <v>17</v>
      </c>
      <c r="G71" s="46" t="s">
        <v>15</v>
      </c>
      <c r="H71" s="46" t="s">
        <v>16</v>
      </c>
      <c r="I71" s="46" t="s">
        <v>17</v>
      </c>
      <c r="J71" s="113" t="s">
        <v>15</v>
      </c>
      <c r="K71" s="46" t="s">
        <v>16</v>
      </c>
      <c r="L71" s="46" t="s">
        <v>17</v>
      </c>
      <c r="M71" s="46" t="s">
        <v>15</v>
      </c>
      <c r="N71" s="46" t="s">
        <v>16</v>
      </c>
      <c r="O71" s="46" t="s">
        <v>17</v>
      </c>
    </row>
    <row r="72" spans="1:15" ht="12.75">
      <c r="A72" s="360" t="s">
        <v>135</v>
      </c>
      <c r="B72" s="361" t="s">
        <v>42</v>
      </c>
      <c r="C72" s="362" t="s">
        <v>20</v>
      </c>
      <c r="D72" s="363">
        <v>9</v>
      </c>
      <c r="E72" s="364">
        <v>21</v>
      </c>
      <c r="F72" s="365">
        <f aca="true" t="shared" si="17" ref="F72:F77">SUM(D72:E72)</f>
        <v>30</v>
      </c>
      <c r="G72" s="363">
        <v>10</v>
      </c>
      <c r="H72" s="366">
        <v>24</v>
      </c>
      <c r="I72" s="365">
        <f aca="true" t="shared" si="18" ref="I72:I77">SUM(G72:H72)</f>
        <v>34</v>
      </c>
      <c r="J72" s="363">
        <v>67</v>
      </c>
      <c r="K72" s="366">
        <v>154</v>
      </c>
      <c r="L72" s="365">
        <f aca="true" t="shared" si="19" ref="L72:L77">SUM(J72:K72)</f>
        <v>221</v>
      </c>
      <c r="M72" s="94">
        <f aca="true" t="shared" si="20" ref="M72:N77">SUM(G72,J72)</f>
        <v>77</v>
      </c>
      <c r="N72" s="77">
        <f t="shared" si="20"/>
        <v>178</v>
      </c>
      <c r="O72" s="365">
        <f aca="true" t="shared" si="21" ref="O72:O77">SUM(M72:N72)</f>
        <v>255</v>
      </c>
    </row>
    <row r="73" spans="1:15" ht="12.75">
      <c r="A73" s="236" t="s">
        <v>209</v>
      </c>
      <c r="B73" s="237" t="s">
        <v>150</v>
      </c>
      <c r="C73" s="238" t="s">
        <v>20</v>
      </c>
      <c r="D73" s="239">
        <v>0</v>
      </c>
      <c r="E73" s="240">
        <v>0</v>
      </c>
      <c r="F73" s="241">
        <f t="shared" si="17"/>
        <v>0</v>
      </c>
      <c r="G73" s="239">
        <v>0</v>
      </c>
      <c r="H73" s="242">
        <v>0</v>
      </c>
      <c r="I73" s="241">
        <f t="shared" si="18"/>
        <v>0</v>
      </c>
      <c r="J73" s="239">
        <v>11</v>
      </c>
      <c r="K73" s="242">
        <v>6</v>
      </c>
      <c r="L73" s="241">
        <f t="shared" si="19"/>
        <v>17</v>
      </c>
      <c r="M73" s="94">
        <f t="shared" si="20"/>
        <v>11</v>
      </c>
      <c r="N73" s="77">
        <f t="shared" si="20"/>
        <v>6</v>
      </c>
      <c r="O73" s="241">
        <f t="shared" si="21"/>
        <v>17</v>
      </c>
    </row>
    <row r="74" spans="1:15" ht="12.75">
      <c r="A74" s="236" t="s">
        <v>41</v>
      </c>
      <c r="B74" s="237" t="s">
        <v>42</v>
      </c>
      <c r="C74" s="238" t="s">
        <v>20</v>
      </c>
      <c r="D74" s="239">
        <v>343</v>
      </c>
      <c r="E74" s="240">
        <v>404</v>
      </c>
      <c r="F74" s="241">
        <f t="shared" si="17"/>
        <v>747</v>
      </c>
      <c r="G74" s="243">
        <v>55</v>
      </c>
      <c r="H74" s="244">
        <v>77</v>
      </c>
      <c r="I74" s="241">
        <f t="shared" si="18"/>
        <v>132</v>
      </c>
      <c r="J74" s="243">
        <v>480</v>
      </c>
      <c r="K74" s="244">
        <v>506</v>
      </c>
      <c r="L74" s="241">
        <f t="shared" si="19"/>
        <v>986</v>
      </c>
      <c r="M74" s="94">
        <f t="shared" si="20"/>
        <v>535</v>
      </c>
      <c r="N74" s="77">
        <f t="shared" si="20"/>
        <v>583</v>
      </c>
      <c r="O74" s="241">
        <f t="shared" si="21"/>
        <v>1118</v>
      </c>
    </row>
    <row r="75" spans="1:15" ht="12.75" customHeight="1">
      <c r="A75" s="120" t="s">
        <v>251</v>
      </c>
      <c r="B75" s="237" t="s">
        <v>149</v>
      </c>
      <c r="C75" s="238" t="s">
        <v>20</v>
      </c>
      <c r="D75" s="239">
        <v>0</v>
      </c>
      <c r="E75" s="240">
        <v>0</v>
      </c>
      <c r="F75" s="241">
        <f t="shared" si="17"/>
        <v>0</v>
      </c>
      <c r="G75" s="239">
        <v>0</v>
      </c>
      <c r="H75" s="242">
        <v>0</v>
      </c>
      <c r="I75" s="241">
        <f t="shared" si="18"/>
        <v>0</v>
      </c>
      <c r="J75" s="239">
        <v>12</v>
      </c>
      <c r="K75" s="242">
        <v>8</v>
      </c>
      <c r="L75" s="241">
        <f t="shared" si="19"/>
        <v>20</v>
      </c>
      <c r="M75" s="94">
        <f t="shared" si="20"/>
        <v>12</v>
      </c>
      <c r="N75" s="77">
        <f t="shared" si="20"/>
        <v>8</v>
      </c>
      <c r="O75" s="241">
        <f t="shared" si="21"/>
        <v>20</v>
      </c>
    </row>
    <row r="76" spans="1:15" ht="12.75" customHeight="1">
      <c r="A76" s="120" t="s">
        <v>43</v>
      </c>
      <c r="B76" s="122" t="s">
        <v>44</v>
      </c>
      <c r="C76" s="228" t="s">
        <v>20</v>
      </c>
      <c r="D76" s="154">
        <v>125</v>
      </c>
      <c r="E76" s="367">
        <v>76</v>
      </c>
      <c r="F76" s="241">
        <f t="shared" si="17"/>
        <v>201</v>
      </c>
      <c r="G76" s="154">
        <v>49</v>
      </c>
      <c r="H76" s="155">
        <v>38</v>
      </c>
      <c r="I76" s="241">
        <f t="shared" si="18"/>
        <v>87</v>
      </c>
      <c r="J76" s="154">
        <v>359</v>
      </c>
      <c r="K76" s="155">
        <v>228</v>
      </c>
      <c r="L76" s="241">
        <f t="shared" si="19"/>
        <v>587</v>
      </c>
      <c r="M76" s="94">
        <f t="shared" si="20"/>
        <v>408</v>
      </c>
      <c r="N76" s="77">
        <f t="shared" si="20"/>
        <v>266</v>
      </c>
      <c r="O76" s="241">
        <f t="shared" si="21"/>
        <v>674</v>
      </c>
    </row>
    <row r="77" spans="1:15" ht="12.75" customHeight="1" thickBot="1">
      <c r="A77" s="180" t="s">
        <v>43</v>
      </c>
      <c r="B77" s="245" t="s">
        <v>243</v>
      </c>
      <c r="C77" s="246" t="s">
        <v>102</v>
      </c>
      <c r="D77" s="97">
        <v>53</v>
      </c>
      <c r="E77" s="247">
        <v>19</v>
      </c>
      <c r="F77" s="248">
        <f t="shared" si="17"/>
        <v>72</v>
      </c>
      <c r="G77" s="97">
        <v>51</v>
      </c>
      <c r="H77" s="98">
        <v>17</v>
      </c>
      <c r="I77" s="248">
        <f t="shared" si="18"/>
        <v>68</v>
      </c>
      <c r="J77" s="97">
        <v>162</v>
      </c>
      <c r="K77" s="98">
        <v>49</v>
      </c>
      <c r="L77" s="248">
        <f t="shared" si="19"/>
        <v>211</v>
      </c>
      <c r="M77" s="94">
        <f t="shared" si="20"/>
        <v>213</v>
      </c>
      <c r="N77" s="77">
        <f t="shared" si="20"/>
        <v>66</v>
      </c>
      <c r="O77" s="249">
        <f t="shared" si="21"/>
        <v>279</v>
      </c>
    </row>
    <row r="78" spans="1:15" ht="13.5" thickBot="1">
      <c r="A78" s="408" t="s">
        <v>31</v>
      </c>
      <c r="B78" s="408"/>
      <c r="C78" s="408"/>
      <c r="D78" s="99">
        <f aca="true" t="shared" si="22" ref="D78:O78">SUM(D72:D77)</f>
        <v>530</v>
      </c>
      <c r="E78" s="99">
        <f t="shared" si="22"/>
        <v>520</v>
      </c>
      <c r="F78" s="99">
        <f t="shared" si="22"/>
        <v>1050</v>
      </c>
      <c r="G78" s="99">
        <f t="shared" si="22"/>
        <v>165</v>
      </c>
      <c r="H78" s="99">
        <f t="shared" si="22"/>
        <v>156</v>
      </c>
      <c r="I78" s="99">
        <f t="shared" si="22"/>
        <v>321</v>
      </c>
      <c r="J78" s="99">
        <f t="shared" si="22"/>
        <v>1091</v>
      </c>
      <c r="K78" s="99">
        <f t="shared" si="22"/>
        <v>951</v>
      </c>
      <c r="L78" s="99">
        <f t="shared" si="22"/>
        <v>2042</v>
      </c>
      <c r="M78" s="99">
        <f t="shared" si="22"/>
        <v>1256</v>
      </c>
      <c r="N78" s="99">
        <f t="shared" si="22"/>
        <v>1107</v>
      </c>
      <c r="O78" s="99">
        <f t="shared" si="22"/>
        <v>2363</v>
      </c>
    </row>
    <row r="79" spans="1:15" ht="13.5" thickBot="1">
      <c r="A79" s="17"/>
      <c r="B79" s="17"/>
      <c r="C79" s="1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3.5" thickBot="1">
      <c r="A80" s="80" t="s">
        <v>35</v>
      </c>
      <c r="B80" s="81" t="s">
        <v>40</v>
      </c>
      <c r="C80" s="47" t="s">
        <v>9</v>
      </c>
      <c r="D80" s="46" t="s">
        <v>15</v>
      </c>
      <c r="E80" s="46" t="s">
        <v>16</v>
      </c>
      <c r="F80" s="46" t="s">
        <v>17</v>
      </c>
      <c r="G80" s="46" t="s">
        <v>15</v>
      </c>
      <c r="H80" s="46" t="s">
        <v>16</v>
      </c>
      <c r="I80" s="46" t="s">
        <v>17</v>
      </c>
      <c r="J80" s="46" t="s">
        <v>15</v>
      </c>
      <c r="K80" s="46" t="s">
        <v>16</v>
      </c>
      <c r="L80" s="46" t="s">
        <v>17</v>
      </c>
      <c r="M80" s="113" t="s">
        <v>15</v>
      </c>
      <c r="N80" s="46" t="s">
        <v>16</v>
      </c>
      <c r="O80" s="46" t="s">
        <v>17</v>
      </c>
    </row>
    <row r="81" spans="1:15" ht="12.75">
      <c r="A81" s="250" t="s">
        <v>45</v>
      </c>
      <c r="B81" s="122" t="s">
        <v>42</v>
      </c>
      <c r="C81" s="181" t="s">
        <v>20</v>
      </c>
      <c r="D81" s="53">
        <v>0</v>
      </c>
      <c r="E81" s="13">
        <v>0</v>
      </c>
      <c r="F81" s="86">
        <f>SUM(D81:E81)</f>
        <v>0</v>
      </c>
      <c r="G81" s="53">
        <v>0</v>
      </c>
      <c r="H81" s="13">
        <v>0</v>
      </c>
      <c r="I81" s="86">
        <f aca="true" t="shared" si="23" ref="I81:I90">SUM(G81:H81)</f>
        <v>0</v>
      </c>
      <c r="J81" s="53">
        <v>0</v>
      </c>
      <c r="K81" s="13">
        <v>0</v>
      </c>
      <c r="L81" s="86">
        <f aca="true" t="shared" si="24" ref="L81:L90">SUM(J81:K81)</f>
        <v>0</v>
      </c>
      <c r="M81" s="94">
        <f aca="true" t="shared" si="25" ref="M81:M90">SUM(G81,J81)</f>
        <v>0</v>
      </c>
      <c r="N81" s="77">
        <f aca="true" t="shared" si="26" ref="N81:N90">SUM(H81,K81)</f>
        <v>0</v>
      </c>
      <c r="O81" s="86">
        <f>SUM(M81:N81)</f>
        <v>0</v>
      </c>
    </row>
    <row r="82" spans="1:15" ht="12.75">
      <c r="A82" s="120" t="s">
        <v>46</v>
      </c>
      <c r="B82" s="122" t="s">
        <v>42</v>
      </c>
      <c r="C82" s="181" t="s">
        <v>20</v>
      </c>
      <c r="D82" s="53">
        <v>0</v>
      </c>
      <c r="E82" s="13">
        <v>0</v>
      </c>
      <c r="F82" s="86">
        <f>SUM(D82:E82)</f>
        <v>0</v>
      </c>
      <c r="G82" s="53">
        <v>3</v>
      </c>
      <c r="H82" s="13">
        <v>2</v>
      </c>
      <c r="I82" s="86">
        <f>SUM(G82:H82)</f>
        <v>5</v>
      </c>
      <c r="J82" s="53">
        <v>0</v>
      </c>
      <c r="K82" s="13">
        <v>0</v>
      </c>
      <c r="L82" s="86">
        <f t="shared" si="24"/>
        <v>0</v>
      </c>
      <c r="M82" s="94">
        <f t="shared" si="25"/>
        <v>3</v>
      </c>
      <c r="N82" s="77">
        <f t="shared" si="26"/>
        <v>2</v>
      </c>
      <c r="O82" s="86">
        <f aca="true" t="shared" si="27" ref="O82:O90">SUM(M82:N82)</f>
        <v>5</v>
      </c>
    </row>
    <row r="83" spans="1:15" ht="12.75">
      <c r="A83" s="120" t="s">
        <v>47</v>
      </c>
      <c r="B83" s="122" t="s">
        <v>42</v>
      </c>
      <c r="C83" s="181" t="s">
        <v>20</v>
      </c>
      <c r="D83" s="53">
        <v>0</v>
      </c>
      <c r="E83" s="13">
        <v>0</v>
      </c>
      <c r="F83" s="86">
        <f aca="true" t="shared" si="28" ref="F83:F89">SUM(D83:E83)</f>
        <v>0</v>
      </c>
      <c r="G83" s="53">
        <v>3</v>
      </c>
      <c r="H83" s="13">
        <v>1</v>
      </c>
      <c r="I83" s="86">
        <f t="shared" si="23"/>
        <v>4</v>
      </c>
      <c r="J83" s="53">
        <v>0</v>
      </c>
      <c r="K83" s="13">
        <v>1</v>
      </c>
      <c r="L83" s="86">
        <f t="shared" si="24"/>
        <v>1</v>
      </c>
      <c r="M83" s="94">
        <f t="shared" si="25"/>
        <v>3</v>
      </c>
      <c r="N83" s="77">
        <f t="shared" si="26"/>
        <v>2</v>
      </c>
      <c r="O83" s="86">
        <f t="shared" si="27"/>
        <v>5</v>
      </c>
    </row>
    <row r="84" spans="1:15" ht="12.75">
      <c r="A84" s="120" t="s">
        <v>48</v>
      </c>
      <c r="B84" s="122" t="s">
        <v>42</v>
      </c>
      <c r="C84" s="181" t="s">
        <v>20</v>
      </c>
      <c r="D84" s="53">
        <v>0</v>
      </c>
      <c r="E84" s="13">
        <v>0</v>
      </c>
      <c r="F84" s="86">
        <f t="shared" si="28"/>
        <v>0</v>
      </c>
      <c r="G84" s="53">
        <v>0</v>
      </c>
      <c r="H84" s="13">
        <v>3</v>
      </c>
      <c r="I84" s="86">
        <f t="shared" si="23"/>
        <v>3</v>
      </c>
      <c r="J84" s="53">
        <v>0</v>
      </c>
      <c r="K84" s="13">
        <v>0</v>
      </c>
      <c r="L84" s="86">
        <f t="shared" si="24"/>
        <v>0</v>
      </c>
      <c r="M84" s="94">
        <f t="shared" si="25"/>
        <v>0</v>
      </c>
      <c r="N84" s="77">
        <f t="shared" si="26"/>
        <v>3</v>
      </c>
      <c r="O84" s="86">
        <f t="shared" si="27"/>
        <v>3</v>
      </c>
    </row>
    <row r="85" spans="1:15" ht="12.75">
      <c r="A85" s="120" t="s">
        <v>49</v>
      </c>
      <c r="B85" s="122" t="s">
        <v>42</v>
      </c>
      <c r="C85" s="181" t="s">
        <v>20</v>
      </c>
      <c r="D85" s="53">
        <v>0</v>
      </c>
      <c r="E85" s="13">
        <v>0</v>
      </c>
      <c r="F85" s="86">
        <f t="shared" si="28"/>
        <v>0</v>
      </c>
      <c r="G85" s="53">
        <v>1</v>
      </c>
      <c r="H85" s="13">
        <v>1</v>
      </c>
      <c r="I85" s="86">
        <f t="shared" si="23"/>
        <v>2</v>
      </c>
      <c r="J85" s="53">
        <v>0</v>
      </c>
      <c r="K85" s="13">
        <v>0</v>
      </c>
      <c r="L85" s="86">
        <f t="shared" si="24"/>
        <v>0</v>
      </c>
      <c r="M85" s="94">
        <f t="shared" si="25"/>
        <v>1</v>
      </c>
      <c r="N85" s="77">
        <f t="shared" si="26"/>
        <v>1</v>
      </c>
      <c r="O85" s="29">
        <f t="shared" si="27"/>
        <v>2</v>
      </c>
    </row>
    <row r="86" spans="1:15" ht="12.75">
      <c r="A86" s="120" t="s">
        <v>50</v>
      </c>
      <c r="B86" s="122" t="s">
        <v>42</v>
      </c>
      <c r="C86" s="181" t="s">
        <v>20</v>
      </c>
      <c r="D86" s="53">
        <v>0</v>
      </c>
      <c r="E86" s="13">
        <v>0</v>
      </c>
      <c r="F86" s="86">
        <f t="shared" si="28"/>
        <v>0</v>
      </c>
      <c r="G86" s="53">
        <v>0</v>
      </c>
      <c r="H86" s="13">
        <v>0</v>
      </c>
      <c r="I86" s="86">
        <f t="shared" si="23"/>
        <v>0</v>
      </c>
      <c r="J86" s="53">
        <v>0</v>
      </c>
      <c r="K86" s="13">
        <v>0</v>
      </c>
      <c r="L86" s="86">
        <f t="shared" si="24"/>
        <v>0</v>
      </c>
      <c r="M86" s="94">
        <f t="shared" si="25"/>
        <v>0</v>
      </c>
      <c r="N86" s="77">
        <f t="shared" si="26"/>
        <v>0</v>
      </c>
      <c r="O86" s="86">
        <f>SUM(M86:N86)</f>
        <v>0</v>
      </c>
    </row>
    <row r="87" spans="1:16" ht="12.75">
      <c r="A87" s="120" t="s">
        <v>185</v>
      </c>
      <c r="B87" s="122" t="s">
        <v>42</v>
      </c>
      <c r="C87" s="181" t="s">
        <v>20</v>
      </c>
      <c r="D87" s="53">
        <v>0</v>
      </c>
      <c r="E87" s="13">
        <v>0</v>
      </c>
      <c r="F87" s="86">
        <f t="shared" si="28"/>
        <v>0</v>
      </c>
      <c r="G87" s="53">
        <v>2</v>
      </c>
      <c r="H87" s="13">
        <v>1</v>
      </c>
      <c r="I87" s="86">
        <f t="shared" si="23"/>
        <v>3</v>
      </c>
      <c r="J87" s="53">
        <v>0</v>
      </c>
      <c r="K87" s="13">
        <v>0</v>
      </c>
      <c r="L87" s="86">
        <f t="shared" si="24"/>
        <v>0</v>
      </c>
      <c r="M87" s="94">
        <f t="shared" si="25"/>
        <v>2</v>
      </c>
      <c r="N87" s="77">
        <f t="shared" si="26"/>
        <v>1</v>
      </c>
      <c r="O87" s="86">
        <f t="shared" si="27"/>
        <v>3</v>
      </c>
      <c r="P87" s="251"/>
    </row>
    <row r="88" spans="1:16" ht="12.75">
      <c r="A88" s="120" t="s">
        <v>51</v>
      </c>
      <c r="B88" s="122" t="s">
        <v>42</v>
      </c>
      <c r="C88" s="181" t="s">
        <v>20</v>
      </c>
      <c r="D88" s="53">
        <v>0</v>
      </c>
      <c r="E88" s="13">
        <v>0</v>
      </c>
      <c r="F88" s="86">
        <f t="shared" si="28"/>
        <v>0</v>
      </c>
      <c r="G88" s="53">
        <v>3</v>
      </c>
      <c r="H88" s="13">
        <v>2</v>
      </c>
      <c r="I88" s="86">
        <f t="shared" si="23"/>
        <v>5</v>
      </c>
      <c r="J88" s="53">
        <v>4</v>
      </c>
      <c r="K88" s="13">
        <v>0</v>
      </c>
      <c r="L88" s="86">
        <f t="shared" si="24"/>
        <v>4</v>
      </c>
      <c r="M88" s="94">
        <f>SUM(G88,J88)</f>
        <v>7</v>
      </c>
      <c r="N88" s="77">
        <f>SUM(H88,K88)</f>
        <v>2</v>
      </c>
      <c r="O88" s="86">
        <f>SUM(M88:N88)</f>
        <v>9</v>
      </c>
      <c r="P88" s="251"/>
    </row>
    <row r="89" spans="1:15" ht="12.75">
      <c r="A89" s="120" t="s">
        <v>52</v>
      </c>
      <c r="B89" s="122" t="s">
        <v>44</v>
      </c>
      <c r="C89" s="181" t="s">
        <v>20</v>
      </c>
      <c r="D89" s="53">
        <v>0</v>
      </c>
      <c r="E89" s="13">
        <v>0</v>
      </c>
      <c r="F89" s="86">
        <f t="shared" si="28"/>
        <v>0</v>
      </c>
      <c r="G89" s="53">
        <v>0</v>
      </c>
      <c r="H89" s="13">
        <v>0</v>
      </c>
      <c r="I89" s="86">
        <f t="shared" si="23"/>
        <v>0</v>
      </c>
      <c r="J89" s="53">
        <v>0</v>
      </c>
      <c r="K89" s="13">
        <v>0</v>
      </c>
      <c r="L89" s="86">
        <f t="shared" si="24"/>
        <v>0</v>
      </c>
      <c r="M89" s="94">
        <f t="shared" si="25"/>
        <v>0</v>
      </c>
      <c r="N89" s="77">
        <f t="shared" si="26"/>
        <v>0</v>
      </c>
      <c r="O89" s="86">
        <f>SUM(M89:N89)</f>
        <v>0</v>
      </c>
    </row>
    <row r="90" spans="1:16" ht="13.5" thickBot="1">
      <c r="A90" s="121" t="s">
        <v>53</v>
      </c>
      <c r="B90" s="140" t="s">
        <v>42</v>
      </c>
      <c r="C90" s="148" t="s">
        <v>20</v>
      </c>
      <c r="D90" s="74">
        <v>0</v>
      </c>
      <c r="E90" s="15">
        <v>0</v>
      </c>
      <c r="F90" s="31">
        <f>SUM(D90:E90)</f>
        <v>0</v>
      </c>
      <c r="G90" s="30">
        <v>2</v>
      </c>
      <c r="H90" s="15">
        <v>0</v>
      </c>
      <c r="I90" s="103">
        <f t="shared" si="23"/>
        <v>2</v>
      </c>
      <c r="J90" s="30">
        <v>2</v>
      </c>
      <c r="K90" s="15">
        <v>0</v>
      </c>
      <c r="L90" s="31">
        <f t="shared" si="24"/>
        <v>2</v>
      </c>
      <c r="M90" s="94">
        <f t="shared" si="25"/>
        <v>4</v>
      </c>
      <c r="N90" s="77">
        <f t="shared" si="26"/>
        <v>0</v>
      </c>
      <c r="O90" s="188">
        <f t="shared" si="27"/>
        <v>4</v>
      </c>
      <c r="P90" s="251"/>
    </row>
    <row r="91" spans="1:15" ht="13.5" thickBot="1">
      <c r="A91" s="408" t="s">
        <v>31</v>
      </c>
      <c r="B91" s="408"/>
      <c r="C91" s="408"/>
      <c r="D91" s="49">
        <f aca="true" t="shared" si="29" ref="D91:O91">SUM(D81:D90)</f>
        <v>0</v>
      </c>
      <c r="E91" s="49">
        <f t="shared" si="29"/>
        <v>0</v>
      </c>
      <c r="F91" s="49">
        <f t="shared" si="29"/>
        <v>0</v>
      </c>
      <c r="G91" s="73">
        <f t="shared" si="29"/>
        <v>14</v>
      </c>
      <c r="H91" s="73">
        <f t="shared" si="29"/>
        <v>10</v>
      </c>
      <c r="I91" s="73">
        <f t="shared" si="29"/>
        <v>24</v>
      </c>
      <c r="J91" s="49">
        <f t="shared" si="29"/>
        <v>6</v>
      </c>
      <c r="K91" s="49">
        <f t="shared" si="29"/>
        <v>1</v>
      </c>
      <c r="L91" s="49">
        <f t="shared" si="29"/>
        <v>7</v>
      </c>
      <c r="M91" s="49">
        <f t="shared" si="29"/>
        <v>20</v>
      </c>
      <c r="N91" s="49">
        <f t="shared" si="29"/>
        <v>11</v>
      </c>
      <c r="O91" s="49">
        <f t="shared" si="29"/>
        <v>31</v>
      </c>
    </row>
    <row r="92" spans="1:15" ht="13.5" thickBot="1">
      <c r="A92" s="17"/>
      <c r="B92" s="17"/>
      <c r="C92" s="1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3.5" thickBot="1">
      <c r="A93" s="47" t="s">
        <v>32</v>
      </c>
      <c r="B93" s="81" t="s">
        <v>40</v>
      </c>
      <c r="C93" s="47" t="s">
        <v>9</v>
      </c>
      <c r="D93" s="61" t="s">
        <v>15</v>
      </c>
      <c r="E93" s="61" t="s">
        <v>16</v>
      </c>
      <c r="F93" s="61" t="s">
        <v>17</v>
      </c>
      <c r="G93" s="61" t="s">
        <v>15</v>
      </c>
      <c r="H93" s="61" t="s">
        <v>16</v>
      </c>
      <c r="I93" s="61" t="s">
        <v>17</v>
      </c>
      <c r="J93" s="61" t="s">
        <v>15</v>
      </c>
      <c r="K93" s="61" t="s">
        <v>16</v>
      </c>
      <c r="L93" s="61" t="s">
        <v>17</v>
      </c>
      <c r="M93" s="113" t="s">
        <v>15</v>
      </c>
      <c r="N93" s="46" t="s">
        <v>16</v>
      </c>
      <c r="O93" s="61" t="s">
        <v>17</v>
      </c>
    </row>
    <row r="94" spans="1:15" ht="12.75">
      <c r="A94" s="105" t="s">
        <v>153</v>
      </c>
      <c r="B94" s="125" t="s">
        <v>42</v>
      </c>
      <c r="C94" s="135" t="s">
        <v>20</v>
      </c>
      <c r="D94" s="59">
        <v>0</v>
      </c>
      <c r="E94" s="9">
        <v>0</v>
      </c>
      <c r="F94" s="85">
        <f>SUM(D94:E94)</f>
        <v>0</v>
      </c>
      <c r="G94" s="59">
        <v>0</v>
      </c>
      <c r="H94" s="9">
        <v>0</v>
      </c>
      <c r="I94" s="85">
        <f>SUM(G94:H94)</f>
        <v>0</v>
      </c>
      <c r="J94" s="59">
        <v>0</v>
      </c>
      <c r="K94" s="9">
        <v>0</v>
      </c>
      <c r="L94" s="85">
        <f>SUM(J94:K94)</f>
        <v>0</v>
      </c>
      <c r="M94" s="94">
        <f>SUM(G94,J94)</f>
        <v>0</v>
      </c>
      <c r="N94" s="77">
        <f>SUM(H94,K94)</f>
        <v>0</v>
      </c>
      <c r="O94" s="85">
        <f>SUM(M94:N94)</f>
        <v>0</v>
      </c>
    </row>
    <row r="95" spans="1:15" ht="13.5" thickBot="1">
      <c r="A95" s="252" t="s">
        <v>183</v>
      </c>
      <c r="B95" s="140" t="s">
        <v>44</v>
      </c>
      <c r="C95" s="148" t="s">
        <v>20</v>
      </c>
      <c r="D95" s="149">
        <v>0</v>
      </c>
      <c r="E95" s="150">
        <v>0</v>
      </c>
      <c r="F95" s="103">
        <f>SUM(D95:E95)</f>
        <v>0</v>
      </c>
      <c r="G95" s="74">
        <v>0</v>
      </c>
      <c r="H95" s="71">
        <v>0</v>
      </c>
      <c r="I95" s="103">
        <f>SUM(G95:H95)</f>
        <v>0</v>
      </c>
      <c r="J95" s="74">
        <v>0</v>
      </c>
      <c r="K95" s="71">
        <v>0</v>
      </c>
      <c r="L95" s="103">
        <f>SUM(J95:K95)</f>
        <v>0</v>
      </c>
      <c r="M95" s="94">
        <f>SUM(G95,J95)</f>
        <v>0</v>
      </c>
      <c r="N95" s="77">
        <f>SUM(H95,K95)</f>
        <v>0</v>
      </c>
      <c r="O95" s="103">
        <f>SUM(M95:N95)</f>
        <v>0</v>
      </c>
    </row>
    <row r="96" spans="1:15" ht="13.5" thickBot="1">
      <c r="A96" s="417" t="s">
        <v>31</v>
      </c>
      <c r="B96" s="418"/>
      <c r="C96" s="418"/>
      <c r="D96" s="99">
        <f>SUM(D94:D95)</f>
        <v>0</v>
      </c>
      <c r="E96" s="99">
        <f aca="true" t="shared" si="30" ref="E96:O96">SUM(E94:E95)</f>
        <v>0</v>
      </c>
      <c r="F96" s="49">
        <f t="shared" si="30"/>
        <v>0</v>
      </c>
      <c r="G96" s="112">
        <f t="shared" si="30"/>
        <v>0</v>
      </c>
      <c r="H96" s="72">
        <f t="shared" si="30"/>
        <v>0</v>
      </c>
      <c r="I96" s="72">
        <f t="shared" si="30"/>
        <v>0</v>
      </c>
      <c r="J96" s="99">
        <f t="shared" si="30"/>
        <v>0</v>
      </c>
      <c r="K96" s="99">
        <f t="shared" si="30"/>
        <v>0</v>
      </c>
      <c r="L96" s="49">
        <f t="shared" si="30"/>
        <v>0</v>
      </c>
      <c r="M96" s="112">
        <f t="shared" si="30"/>
        <v>0</v>
      </c>
      <c r="N96" s="72">
        <f t="shared" si="30"/>
        <v>0</v>
      </c>
      <c r="O96" s="49">
        <f t="shared" si="30"/>
        <v>0</v>
      </c>
    </row>
    <row r="97" spans="1:15" ht="13.5" thickBot="1">
      <c r="A97" s="419" t="s">
        <v>38</v>
      </c>
      <c r="B97" s="420"/>
      <c r="C97" s="420"/>
      <c r="D97" s="253">
        <f>SUM(D78,D91,D96)</f>
        <v>530</v>
      </c>
      <c r="E97" s="253">
        <f aca="true" t="shared" si="31" ref="E97:O97">SUM(E78,E91,E96)</f>
        <v>520</v>
      </c>
      <c r="F97" s="253">
        <f t="shared" si="31"/>
        <v>1050</v>
      </c>
      <c r="G97" s="253">
        <f t="shared" si="31"/>
        <v>179</v>
      </c>
      <c r="H97" s="253">
        <f t="shared" si="31"/>
        <v>166</v>
      </c>
      <c r="I97" s="253">
        <f t="shared" si="31"/>
        <v>345</v>
      </c>
      <c r="J97" s="253">
        <f t="shared" si="31"/>
        <v>1097</v>
      </c>
      <c r="K97" s="253">
        <f t="shared" si="31"/>
        <v>952</v>
      </c>
      <c r="L97" s="253">
        <f t="shared" si="31"/>
        <v>2049</v>
      </c>
      <c r="M97" s="253">
        <f t="shared" si="31"/>
        <v>1276</v>
      </c>
      <c r="N97" s="253">
        <f t="shared" si="31"/>
        <v>1118</v>
      </c>
      <c r="O97" s="253">
        <f t="shared" si="31"/>
        <v>2394</v>
      </c>
    </row>
    <row r="98" spans="1:15" ht="12.75">
      <c r="A98" s="68"/>
      <c r="B98" s="68"/>
      <c r="C98" s="68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ht="15.75" thickBot="1">
      <c r="A99" s="206"/>
    </row>
    <row r="100" spans="1:15" ht="13.5" thickBot="1">
      <c r="A100" s="409" t="s">
        <v>54</v>
      </c>
      <c r="B100" s="409"/>
      <c r="C100" s="409"/>
      <c r="D100" s="409"/>
      <c r="E100" s="409"/>
      <c r="F100" s="409"/>
      <c r="G100" s="406" t="s">
        <v>6</v>
      </c>
      <c r="H100" s="406"/>
      <c r="I100" s="406"/>
      <c r="J100" s="406"/>
      <c r="K100" s="406"/>
      <c r="L100" s="406"/>
      <c r="M100" s="406"/>
      <c r="N100" s="406"/>
      <c r="O100" s="406"/>
    </row>
    <row r="101" spans="1:15" ht="13.5" thickBot="1">
      <c r="A101" s="47" t="s">
        <v>7</v>
      </c>
      <c r="B101" s="395" t="s">
        <v>40</v>
      </c>
      <c r="C101" s="393" t="s">
        <v>9</v>
      </c>
      <c r="D101" s="407" t="s">
        <v>10</v>
      </c>
      <c r="E101" s="407"/>
      <c r="F101" s="407"/>
      <c r="G101" s="407" t="s">
        <v>11</v>
      </c>
      <c r="H101" s="407"/>
      <c r="I101" s="407"/>
      <c r="J101" s="407" t="s">
        <v>12</v>
      </c>
      <c r="K101" s="407"/>
      <c r="L101" s="407"/>
      <c r="M101" s="407" t="s">
        <v>13</v>
      </c>
      <c r="N101" s="407"/>
      <c r="O101" s="407"/>
    </row>
    <row r="102" spans="1:15" ht="13.5" thickBot="1">
      <c r="A102" s="47" t="s">
        <v>14</v>
      </c>
      <c r="B102" s="396"/>
      <c r="C102" s="394"/>
      <c r="D102" s="46" t="s">
        <v>15</v>
      </c>
      <c r="E102" s="46" t="s">
        <v>16</v>
      </c>
      <c r="F102" s="46" t="s">
        <v>17</v>
      </c>
      <c r="G102" s="46" t="s">
        <v>15</v>
      </c>
      <c r="H102" s="46" t="s">
        <v>16</v>
      </c>
      <c r="I102" s="46" t="s">
        <v>17</v>
      </c>
      <c r="J102" s="46" t="s">
        <v>15</v>
      </c>
      <c r="K102" s="46" t="s">
        <v>16</v>
      </c>
      <c r="L102" s="46" t="s">
        <v>17</v>
      </c>
      <c r="M102" s="46" t="s">
        <v>15</v>
      </c>
      <c r="N102" s="46" t="s">
        <v>16</v>
      </c>
      <c r="O102" s="46" t="s">
        <v>17</v>
      </c>
    </row>
    <row r="103" spans="1:15" ht="12.75">
      <c r="A103" s="226" t="s">
        <v>24</v>
      </c>
      <c r="B103" s="227" t="s">
        <v>55</v>
      </c>
      <c r="C103" s="254" t="s">
        <v>56</v>
      </c>
      <c r="D103" s="59">
        <v>20</v>
      </c>
      <c r="E103" s="9">
        <v>10</v>
      </c>
      <c r="F103" s="185">
        <f>SUM(D103:E103)</f>
        <v>30</v>
      </c>
      <c r="G103" s="59">
        <v>25</v>
      </c>
      <c r="H103" s="9">
        <v>10</v>
      </c>
      <c r="I103" s="185">
        <f>SUM(G103:H103)</f>
        <v>35</v>
      </c>
      <c r="J103" s="59">
        <v>70</v>
      </c>
      <c r="K103" s="9">
        <v>92</v>
      </c>
      <c r="L103" s="85">
        <f>SUM(J103:K103)</f>
        <v>162</v>
      </c>
      <c r="M103" s="94">
        <f>SUM(G103,J103)</f>
        <v>95</v>
      </c>
      <c r="N103" s="77">
        <f>SUM(H103,K103)</f>
        <v>102</v>
      </c>
      <c r="O103" s="185">
        <f aca="true" t="shared" si="32" ref="O103:O110">SUM(M103:N103)</f>
        <v>197</v>
      </c>
    </row>
    <row r="104" spans="1:15" ht="13.5" customHeight="1">
      <c r="A104" s="120" t="s">
        <v>57</v>
      </c>
      <c r="B104" s="122" t="s">
        <v>142</v>
      </c>
      <c r="C104" s="51" t="s">
        <v>56</v>
      </c>
      <c r="D104" s="53">
        <v>0</v>
      </c>
      <c r="E104" s="13">
        <v>0</v>
      </c>
      <c r="F104" s="86">
        <f aca="true" t="shared" si="33" ref="F104:F110">SUM(D104:E104)</f>
        <v>0</v>
      </c>
      <c r="G104" s="53">
        <v>2</v>
      </c>
      <c r="H104" s="13">
        <v>5</v>
      </c>
      <c r="I104" s="86">
        <f aca="true" t="shared" si="34" ref="I104:I110">SUM(G104:H104)</f>
        <v>7</v>
      </c>
      <c r="J104" s="53">
        <v>11</v>
      </c>
      <c r="K104" s="13">
        <v>15</v>
      </c>
      <c r="L104" s="29">
        <f aca="true" t="shared" si="35" ref="L104:L110">SUM(J104:K104)</f>
        <v>26</v>
      </c>
      <c r="M104" s="94">
        <f aca="true" t="shared" si="36" ref="M104:M110">SUM(G104,J104)</f>
        <v>13</v>
      </c>
      <c r="N104" s="77">
        <f aca="true" t="shared" si="37" ref="N104:N109">SUM(H104,K104)</f>
        <v>20</v>
      </c>
      <c r="O104" s="86">
        <f t="shared" si="32"/>
        <v>33</v>
      </c>
    </row>
    <row r="105" spans="1:15" ht="13.5" customHeight="1">
      <c r="A105" s="120" t="s">
        <v>219</v>
      </c>
      <c r="B105" s="122" t="s">
        <v>59</v>
      </c>
      <c r="C105" s="34" t="s">
        <v>56</v>
      </c>
      <c r="D105" s="53">
        <v>0</v>
      </c>
      <c r="E105" s="13">
        <v>0</v>
      </c>
      <c r="F105" s="86">
        <f t="shared" si="33"/>
        <v>0</v>
      </c>
      <c r="G105" s="53">
        <v>0</v>
      </c>
      <c r="H105" s="13">
        <v>0</v>
      </c>
      <c r="I105" s="86">
        <f>SUM(G105:H105)</f>
        <v>0</v>
      </c>
      <c r="J105" s="53">
        <v>444</v>
      </c>
      <c r="K105" s="13">
        <v>491</v>
      </c>
      <c r="L105" s="29">
        <f>SUM(J105:K105)</f>
        <v>935</v>
      </c>
      <c r="M105" s="94">
        <f>SUM(G105,J105)</f>
        <v>444</v>
      </c>
      <c r="N105" s="77">
        <f>SUM(H105,K105)</f>
        <v>491</v>
      </c>
      <c r="O105" s="86">
        <f>SUM(M105:N105)</f>
        <v>935</v>
      </c>
    </row>
    <row r="106" spans="1:15" ht="12.75">
      <c r="A106" s="120" t="s">
        <v>58</v>
      </c>
      <c r="B106" s="122" t="s">
        <v>59</v>
      </c>
      <c r="C106" s="34" t="s">
        <v>56</v>
      </c>
      <c r="D106" s="53">
        <v>126</v>
      </c>
      <c r="E106" s="13">
        <v>126</v>
      </c>
      <c r="F106" s="86">
        <f t="shared" si="33"/>
        <v>252</v>
      </c>
      <c r="G106" s="53">
        <v>68</v>
      </c>
      <c r="H106" s="13">
        <v>65</v>
      </c>
      <c r="I106" s="86">
        <f t="shared" si="34"/>
        <v>133</v>
      </c>
      <c r="J106" s="53">
        <v>61</v>
      </c>
      <c r="K106" s="13">
        <v>86</v>
      </c>
      <c r="L106" s="29">
        <f t="shared" si="35"/>
        <v>147</v>
      </c>
      <c r="M106" s="94">
        <f t="shared" si="36"/>
        <v>129</v>
      </c>
      <c r="N106" s="77">
        <f t="shared" si="37"/>
        <v>151</v>
      </c>
      <c r="O106" s="86">
        <f t="shared" si="32"/>
        <v>280</v>
      </c>
    </row>
    <row r="107" spans="1:15" ht="12.75">
      <c r="A107" s="121" t="s">
        <v>61</v>
      </c>
      <c r="B107" s="140" t="s">
        <v>60</v>
      </c>
      <c r="C107" s="51" t="s">
        <v>56</v>
      </c>
      <c r="D107" s="53">
        <v>5</v>
      </c>
      <c r="E107" s="13">
        <v>10</v>
      </c>
      <c r="F107" s="86">
        <f t="shared" si="33"/>
        <v>15</v>
      </c>
      <c r="G107" s="53">
        <v>4</v>
      </c>
      <c r="H107" s="13">
        <v>9</v>
      </c>
      <c r="I107" s="86">
        <f>SUM(G107:H107)</f>
        <v>13</v>
      </c>
      <c r="J107" s="53">
        <v>37</v>
      </c>
      <c r="K107" s="13">
        <v>23</v>
      </c>
      <c r="L107" s="29">
        <f>SUM(J107:K107)</f>
        <v>60</v>
      </c>
      <c r="M107" s="94">
        <f t="shared" si="36"/>
        <v>41</v>
      </c>
      <c r="N107" s="77">
        <f t="shared" si="37"/>
        <v>32</v>
      </c>
      <c r="O107" s="86">
        <f t="shared" si="32"/>
        <v>73</v>
      </c>
    </row>
    <row r="108" spans="1:16" ht="12.75">
      <c r="A108" s="120" t="s">
        <v>62</v>
      </c>
      <c r="B108" s="122" t="s">
        <v>60</v>
      </c>
      <c r="C108" s="34" t="s">
        <v>56</v>
      </c>
      <c r="D108" s="53">
        <v>63</v>
      </c>
      <c r="E108" s="13">
        <v>45</v>
      </c>
      <c r="F108" s="86">
        <f t="shared" si="33"/>
        <v>108</v>
      </c>
      <c r="G108" s="53">
        <v>57</v>
      </c>
      <c r="H108" s="13">
        <v>45</v>
      </c>
      <c r="I108" s="86">
        <f t="shared" si="34"/>
        <v>102</v>
      </c>
      <c r="J108" s="53">
        <v>110</v>
      </c>
      <c r="K108" s="13">
        <v>92</v>
      </c>
      <c r="L108" s="29">
        <f t="shared" si="35"/>
        <v>202</v>
      </c>
      <c r="M108" s="94">
        <f t="shared" si="36"/>
        <v>167</v>
      </c>
      <c r="N108" s="77">
        <f t="shared" si="37"/>
        <v>137</v>
      </c>
      <c r="O108" s="86">
        <f t="shared" si="32"/>
        <v>304</v>
      </c>
      <c r="P108" s="251"/>
    </row>
    <row r="109" spans="1:16" ht="12.75">
      <c r="A109" s="105" t="s">
        <v>63</v>
      </c>
      <c r="B109" s="125" t="s">
        <v>60</v>
      </c>
      <c r="C109" s="51" t="s">
        <v>56</v>
      </c>
      <c r="D109" s="56">
        <v>10</v>
      </c>
      <c r="E109" s="12">
        <v>8</v>
      </c>
      <c r="F109" s="86">
        <f t="shared" si="33"/>
        <v>18</v>
      </c>
      <c r="G109" s="56">
        <v>11</v>
      </c>
      <c r="H109" s="12">
        <v>6</v>
      </c>
      <c r="I109" s="86">
        <f>SUM(G109:H109)</f>
        <v>17</v>
      </c>
      <c r="J109" s="56">
        <v>29</v>
      </c>
      <c r="K109" s="12">
        <v>11</v>
      </c>
      <c r="L109" s="29">
        <f t="shared" si="35"/>
        <v>40</v>
      </c>
      <c r="M109" s="94">
        <f t="shared" si="36"/>
        <v>40</v>
      </c>
      <c r="N109" s="77">
        <f t="shared" si="37"/>
        <v>17</v>
      </c>
      <c r="O109" s="86">
        <f t="shared" si="32"/>
        <v>57</v>
      </c>
      <c r="P109" s="251"/>
    </row>
    <row r="110" spans="1:16" ht="13.5" thickBot="1">
      <c r="A110" s="121" t="s">
        <v>64</v>
      </c>
      <c r="B110" s="140" t="s">
        <v>60</v>
      </c>
      <c r="C110" s="147" t="s">
        <v>56</v>
      </c>
      <c r="D110" s="74">
        <v>12</v>
      </c>
      <c r="E110" s="71">
        <v>13</v>
      </c>
      <c r="F110" s="31">
        <f t="shared" si="33"/>
        <v>25</v>
      </c>
      <c r="G110" s="74">
        <v>9</v>
      </c>
      <c r="H110" s="71">
        <v>13</v>
      </c>
      <c r="I110" s="31">
        <f t="shared" si="34"/>
        <v>22</v>
      </c>
      <c r="J110" s="74">
        <v>39</v>
      </c>
      <c r="K110" s="71">
        <v>49</v>
      </c>
      <c r="L110" s="31">
        <f t="shared" si="35"/>
        <v>88</v>
      </c>
      <c r="M110" s="94">
        <f t="shared" si="36"/>
        <v>48</v>
      </c>
      <c r="N110" s="77">
        <f>SUM(H110,K110)</f>
        <v>62</v>
      </c>
      <c r="O110" s="188">
        <f t="shared" si="32"/>
        <v>110</v>
      </c>
      <c r="P110" s="251"/>
    </row>
    <row r="111" spans="1:16" ht="13.5" thickBot="1">
      <c r="A111" s="413" t="s">
        <v>31</v>
      </c>
      <c r="B111" s="413"/>
      <c r="C111" s="413"/>
      <c r="D111" s="255">
        <f>SUM(D103:D110)</f>
        <v>236</v>
      </c>
      <c r="E111" s="255">
        <f aca="true" t="shared" si="38" ref="E111:O111">SUM(E103:E110)</f>
        <v>212</v>
      </c>
      <c r="F111" s="255">
        <f t="shared" si="38"/>
        <v>448</v>
      </c>
      <c r="G111" s="255">
        <f t="shared" si="38"/>
        <v>176</v>
      </c>
      <c r="H111" s="255">
        <f t="shared" si="38"/>
        <v>153</v>
      </c>
      <c r="I111" s="255">
        <f t="shared" si="38"/>
        <v>329</v>
      </c>
      <c r="J111" s="255">
        <f t="shared" si="38"/>
        <v>801</v>
      </c>
      <c r="K111" s="255">
        <f t="shared" si="38"/>
        <v>859</v>
      </c>
      <c r="L111" s="255">
        <f t="shared" si="38"/>
        <v>1660</v>
      </c>
      <c r="M111" s="255">
        <f t="shared" si="38"/>
        <v>977</v>
      </c>
      <c r="N111" s="255">
        <f t="shared" si="38"/>
        <v>1012</v>
      </c>
      <c r="O111" s="255">
        <f t="shared" si="38"/>
        <v>1989</v>
      </c>
      <c r="P111" s="251"/>
    </row>
    <row r="112" spans="1:16" ht="13.5" thickBot="1">
      <c r="A112" s="17"/>
      <c r="B112" s="17"/>
      <c r="C112" s="17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251"/>
    </row>
    <row r="113" spans="1:15" ht="13.5" thickBot="1">
      <c r="A113" s="47" t="s">
        <v>35</v>
      </c>
      <c r="B113" s="81" t="s">
        <v>40</v>
      </c>
      <c r="C113" s="47" t="s">
        <v>9</v>
      </c>
      <c r="D113" s="46" t="s">
        <v>15</v>
      </c>
      <c r="E113" s="46" t="s">
        <v>16</v>
      </c>
      <c r="F113" s="113" t="s">
        <v>17</v>
      </c>
      <c r="G113" s="46" t="s">
        <v>15</v>
      </c>
      <c r="H113" s="46" t="s">
        <v>16</v>
      </c>
      <c r="I113" s="46" t="s">
        <v>17</v>
      </c>
      <c r="J113" s="46" t="s">
        <v>15</v>
      </c>
      <c r="K113" s="46" t="s">
        <v>16</v>
      </c>
      <c r="L113" s="46" t="s">
        <v>17</v>
      </c>
      <c r="M113" s="113" t="s">
        <v>15</v>
      </c>
      <c r="N113" s="46" t="s">
        <v>16</v>
      </c>
      <c r="O113" s="46" t="s">
        <v>17</v>
      </c>
    </row>
    <row r="114" spans="1:15" ht="13.5" thickBot="1">
      <c r="A114" s="105" t="s">
        <v>162</v>
      </c>
      <c r="B114" s="125" t="s">
        <v>59</v>
      </c>
      <c r="C114" s="51" t="s">
        <v>56</v>
      </c>
      <c r="D114" s="30">
        <v>0</v>
      </c>
      <c r="E114" s="15">
        <v>0</v>
      </c>
      <c r="F114" s="104">
        <f>SUM(D114:E114)</f>
        <v>0</v>
      </c>
      <c r="G114" s="56">
        <v>0</v>
      </c>
      <c r="H114" s="12">
        <v>0</v>
      </c>
      <c r="I114" s="86">
        <f>SUM(G114:H114)</f>
        <v>0</v>
      </c>
      <c r="J114" s="151">
        <v>0</v>
      </c>
      <c r="K114" s="152">
        <v>0</v>
      </c>
      <c r="L114" s="153">
        <f>SUM(J114:K114)</f>
        <v>0</v>
      </c>
      <c r="M114" s="94">
        <f>SUM(G114,J114)</f>
        <v>0</v>
      </c>
      <c r="N114" s="77">
        <f>SUM(H114,K114)</f>
        <v>0</v>
      </c>
      <c r="O114" s="29">
        <f>SUM(M114:N114)</f>
        <v>0</v>
      </c>
    </row>
    <row r="115" spans="1:15" ht="13.5" thickBot="1">
      <c r="A115" s="415" t="s">
        <v>31</v>
      </c>
      <c r="B115" s="415"/>
      <c r="C115" s="415"/>
      <c r="D115" s="73">
        <f>SUM(D114:D114)</f>
        <v>0</v>
      </c>
      <c r="E115" s="73">
        <f aca="true" t="shared" si="39" ref="E115:O115">SUM(E114:E114)</f>
        <v>0</v>
      </c>
      <c r="F115" s="73">
        <f t="shared" si="39"/>
        <v>0</v>
      </c>
      <c r="G115" s="49">
        <f t="shared" si="39"/>
        <v>0</v>
      </c>
      <c r="H115" s="49">
        <f t="shared" si="39"/>
        <v>0</v>
      </c>
      <c r="I115" s="49">
        <f t="shared" si="39"/>
        <v>0</v>
      </c>
      <c r="J115" s="49">
        <f t="shared" si="39"/>
        <v>0</v>
      </c>
      <c r="K115" s="49">
        <f t="shared" si="39"/>
        <v>0</v>
      </c>
      <c r="L115" s="49">
        <f t="shared" si="39"/>
        <v>0</v>
      </c>
      <c r="M115" s="114">
        <f>SUM(M114:M114)</f>
        <v>0</v>
      </c>
      <c r="N115" s="49">
        <f>SUM(N114:N114)</f>
        <v>0</v>
      </c>
      <c r="O115" s="49">
        <f t="shared" si="39"/>
        <v>0</v>
      </c>
    </row>
    <row r="116" spans="1:15" ht="12.75">
      <c r="A116" s="198"/>
      <c r="B116" s="198"/>
      <c r="C116" s="19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2.75">
      <c r="A117" s="198"/>
      <c r="B117" s="198"/>
      <c r="C117" s="19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2.75">
      <c r="A118" s="198"/>
      <c r="B118" s="198"/>
      <c r="C118" s="19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2" customHeight="1" thickBot="1">
      <c r="A119" s="28"/>
      <c r="B119" s="28"/>
      <c r="C119" s="2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20.25" customHeight="1" thickBot="1">
      <c r="A120" s="47" t="s">
        <v>32</v>
      </c>
      <c r="B120" s="81" t="s">
        <v>40</v>
      </c>
      <c r="C120" s="47" t="s">
        <v>9</v>
      </c>
      <c r="D120" s="46" t="s">
        <v>15</v>
      </c>
      <c r="E120" s="46" t="s">
        <v>16</v>
      </c>
      <c r="F120" s="46" t="s">
        <v>17</v>
      </c>
      <c r="G120" s="46" t="s">
        <v>15</v>
      </c>
      <c r="H120" s="46" t="s">
        <v>16</v>
      </c>
      <c r="I120" s="46" t="s">
        <v>17</v>
      </c>
      <c r="J120" s="46" t="s">
        <v>15</v>
      </c>
      <c r="K120" s="46" t="s">
        <v>16</v>
      </c>
      <c r="L120" s="46" t="s">
        <v>17</v>
      </c>
      <c r="M120" s="113" t="s">
        <v>15</v>
      </c>
      <c r="N120" s="46" t="s">
        <v>16</v>
      </c>
      <c r="O120" s="46" t="s">
        <v>17</v>
      </c>
    </row>
    <row r="121" spans="1:15" ht="20.25" customHeight="1">
      <c r="A121" s="226" t="s">
        <v>65</v>
      </c>
      <c r="B121" s="227" t="s">
        <v>59</v>
      </c>
      <c r="C121" s="368" t="s">
        <v>56</v>
      </c>
      <c r="D121" s="369">
        <v>0</v>
      </c>
      <c r="E121" s="370">
        <v>0</v>
      </c>
      <c r="F121" s="85">
        <f>SUM(D121:E121)</f>
        <v>0</v>
      </c>
      <c r="G121" s="59">
        <v>0</v>
      </c>
      <c r="H121" s="10">
        <v>0</v>
      </c>
      <c r="I121" s="188">
        <f>SUM(G121:H121)</f>
        <v>0</v>
      </c>
      <c r="J121" s="371">
        <v>8</v>
      </c>
      <c r="K121" s="372">
        <v>6</v>
      </c>
      <c r="L121" s="301">
        <f>SUM(J121:K121)</f>
        <v>14</v>
      </c>
      <c r="M121" s="94">
        <f aca="true" t="shared" si="40" ref="M121:N125">SUM(G121,J121)</f>
        <v>8</v>
      </c>
      <c r="N121" s="77">
        <f t="shared" si="40"/>
        <v>6</v>
      </c>
      <c r="O121" s="11">
        <f>SUM(M121:N121)</f>
        <v>14</v>
      </c>
    </row>
    <row r="122" spans="1:15" ht="12.75">
      <c r="A122" s="120" t="s">
        <v>164</v>
      </c>
      <c r="B122" s="122" t="s">
        <v>165</v>
      </c>
      <c r="C122" s="302" t="s">
        <v>56</v>
      </c>
      <c r="D122" s="53">
        <v>0</v>
      </c>
      <c r="E122" s="303">
        <v>0</v>
      </c>
      <c r="F122" s="86">
        <f>SUM(D122:E122)</f>
        <v>0</v>
      </c>
      <c r="G122" s="53">
        <v>0</v>
      </c>
      <c r="H122" s="13">
        <v>0</v>
      </c>
      <c r="I122" s="188">
        <f>SUM(G122:H122)</f>
        <v>0</v>
      </c>
      <c r="J122" s="154">
        <v>1</v>
      </c>
      <c r="K122" s="155">
        <v>8</v>
      </c>
      <c r="L122" s="301">
        <f>SUM(J122:K122)</f>
        <v>9</v>
      </c>
      <c r="M122" s="94">
        <f t="shared" si="40"/>
        <v>1</v>
      </c>
      <c r="N122" s="77">
        <f t="shared" si="40"/>
        <v>8</v>
      </c>
      <c r="O122" s="86">
        <f>SUM(M122:N122)</f>
        <v>9</v>
      </c>
    </row>
    <row r="123" spans="1:15" ht="13.5" customHeight="1">
      <c r="A123" s="256" t="s">
        <v>183</v>
      </c>
      <c r="B123" s="256" t="s">
        <v>165</v>
      </c>
      <c r="C123" s="302" t="s">
        <v>56</v>
      </c>
      <c r="D123" s="53">
        <v>0</v>
      </c>
      <c r="E123" s="304">
        <v>0</v>
      </c>
      <c r="F123" s="188">
        <f>SUM(D123:E123)</f>
        <v>0</v>
      </c>
      <c r="G123" s="55">
        <v>0</v>
      </c>
      <c r="H123" s="16">
        <v>0</v>
      </c>
      <c r="I123" s="188">
        <f>SUM(G123:H123)</f>
        <v>0</v>
      </c>
      <c r="J123" s="156">
        <v>1</v>
      </c>
      <c r="K123" s="157">
        <v>1</v>
      </c>
      <c r="L123" s="301">
        <f>SUM(J123:K123)</f>
        <v>2</v>
      </c>
      <c r="M123" s="94">
        <f t="shared" si="40"/>
        <v>1</v>
      </c>
      <c r="N123" s="77">
        <f t="shared" si="40"/>
        <v>1</v>
      </c>
      <c r="O123" s="86">
        <f>SUM(M123:N123)</f>
        <v>2</v>
      </c>
    </row>
    <row r="124" spans="1:15" ht="13.5" customHeight="1">
      <c r="A124" s="120" t="s">
        <v>66</v>
      </c>
      <c r="B124" s="122" t="s">
        <v>60</v>
      </c>
      <c r="C124" s="302" t="s">
        <v>56</v>
      </c>
      <c r="D124" s="305">
        <v>0</v>
      </c>
      <c r="E124" s="158">
        <v>0</v>
      </c>
      <c r="F124" s="86">
        <f>SUM(D124:E124)</f>
        <v>0</v>
      </c>
      <c r="G124" s="53">
        <v>8</v>
      </c>
      <c r="H124" s="13">
        <v>9</v>
      </c>
      <c r="I124" s="86">
        <f>SUM(G124:H124)</f>
        <v>17</v>
      </c>
      <c r="J124" s="53">
        <v>0</v>
      </c>
      <c r="K124" s="13">
        <v>0</v>
      </c>
      <c r="L124" s="159">
        <f>SUM(J124:K124)</f>
        <v>0</v>
      </c>
      <c r="M124" s="94">
        <f t="shared" si="40"/>
        <v>8</v>
      </c>
      <c r="N124" s="77">
        <f t="shared" si="40"/>
        <v>9</v>
      </c>
      <c r="O124" s="86">
        <f>SUM(M124:N124)</f>
        <v>17</v>
      </c>
    </row>
    <row r="125" spans="1:15" ht="13.5" thickBot="1">
      <c r="A125" s="180" t="s">
        <v>63</v>
      </c>
      <c r="B125" s="245" t="s">
        <v>60</v>
      </c>
      <c r="C125" s="306" t="s">
        <v>56</v>
      </c>
      <c r="D125" s="149">
        <v>0</v>
      </c>
      <c r="E125" s="307">
        <v>0</v>
      </c>
      <c r="F125" s="31">
        <f>SUM(D125:E125)</f>
        <v>0</v>
      </c>
      <c r="G125" s="30">
        <v>0</v>
      </c>
      <c r="H125" s="15">
        <v>0</v>
      </c>
      <c r="I125" s="31">
        <f>SUM(G125:H125)</f>
        <v>0</v>
      </c>
      <c r="J125" s="30">
        <v>6</v>
      </c>
      <c r="K125" s="15">
        <v>2</v>
      </c>
      <c r="L125" s="160">
        <f>SUM(J125:K125)</f>
        <v>8</v>
      </c>
      <c r="M125" s="94">
        <f t="shared" si="40"/>
        <v>6</v>
      </c>
      <c r="N125" s="77">
        <f t="shared" si="40"/>
        <v>2</v>
      </c>
      <c r="O125" s="188">
        <f>SUM(M125:N125)</f>
        <v>8</v>
      </c>
    </row>
    <row r="126" spans="1:15" ht="13.5" thickBot="1">
      <c r="A126" s="416" t="s">
        <v>31</v>
      </c>
      <c r="B126" s="416"/>
      <c r="C126" s="416"/>
      <c r="D126" s="49">
        <f>SUM(D121:D125)</f>
        <v>0</v>
      </c>
      <c r="E126" s="49">
        <f aca="true" t="shared" si="41" ref="E126:O126">SUM(E121:E125)</f>
        <v>0</v>
      </c>
      <c r="F126" s="49">
        <f t="shared" si="41"/>
        <v>0</v>
      </c>
      <c r="G126" s="49">
        <f t="shared" si="41"/>
        <v>8</v>
      </c>
      <c r="H126" s="49">
        <f t="shared" si="41"/>
        <v>9</v>
      </c>
      <c r="I126" s="49">
        <f t="shared" si="41"/>
        <v>17</v>
      </c>
      <c r="J126" s="49">
        <f t="shared" si="41"/>
        <v>16</v>
      </c>
      <c r="K126" s="49">
        <f t="shared" si="41"/>
        <v>17</v>
      </c>
      <c r="L126" s="49">
        <f t="shared" si="41"/>
        <v>33</v>
      </c>
      <c r="M126" s="49">
        <f t="shared" si="41"/>
        <v>24</v>
      </c>
      <c r="N126" s="49">
        <f t="shared" si="41"/>
        <v>26</v>
      </c>
      <c r="O126" s="49">
        <f t="shared" si="41"/>
        <v>50</v>
      </c>
    </row>
    <row r="127" spans="1:15" ht="12.75" customHeight="1" thickBot="1">
      <c r="A127" s="68"/>
      <c r="B127" s="68"/>
      <c r="C127" s="68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3.5" thickBot="1">
      <c r="A128" s="80" t="s">
        <v>37</v>
      </c>
      <c r="B128" s="81" t="s">
        <v>40</v>
      </c>
      <c r="C128" s="47" t="s">
        <v>9</v>
      </c>
      <c r="D128" s="46" t="s">
        <v>15</v>
      </c>
      <c r="E128" s="46" t="s">
        <v>16</v>
      </c>
      <c r="F128" s="46" t="s">
        <v>17</v>
      </c>
      <c r="G128" s="46" t="s">
        <v>15</v>
      </c>
      <c r="H128" s="46" t="s">
        <v>16</v>
      </c>
      <c r="I128" s="46" t="s">
        <v>17</v>
      </c>
      <c r="J128" s="46" t="s">
        <v>15</v>
      </c>
      <c r="K128" s="46" t="s">
        <v>16</v>
      </c>
      <c r="L128" s="46" t="s">
        <v>17</v>
      </c>
      <c r="M128" s="113" t="s">
        <v>15</v>
      </c>
      <c r="N128" s="46" t="s">
        <v>16</v>
      </c>
      <c r="O128" s="46" t="s">
        <v>17</v>
      </c>
    </row>
    <row r="129" spans="1:15" ht="12.75">
      <c r="A129" s="105" t="s">
        <v>67</v>
      </c>
      <c r="B129" s="125" t="s">
        <v>59</v>
      </c>
      <c r="C129" s="51" t="s">
        <v>56</v>
      </c>
      <c r="D129" s="56">
        <v>0</v>
      </c>
      <c r="E129" s="12">
        <v>0</v>
      </c>
      <c r="F129" s="29">
        <v>0</v>
      </c>
      <c r="G129" s="56">
        <v>0</v>
      </c>
      <c r="H129" s="12">
        <v>0</v>
      </c>
      <c r="I129" s="29">
        <f>SUM(G129:H129)</f>
        <v>0</v>
      </c>
      <c r="J129" s="56">
        <v>3</v>
      </c>
      <c r="K129" s="12">
        <v>3</v>
      </c>
      <c r="L129" s="29">
        <f>SUM(J129:K129)</f>
        <v>6</v>
      </c>
      <c r="M129" s="94">
        <f>SUM(G129,J129)</f>
        <v>3</v>
      </c>
      <c r="N129" s="77">
        <f>SUM(H129,K129)</f>
        <v>3</v>
      </c>
      <c r="O129" s="29">
        <f>SUM(M129:N129)</f>
        <v>6</v>
      </c>
    </row>
    <row r="130" spans="1:15" ht="13.5" thickBot="1">
      <c r="A130" s="105" t="s">
        <v>179</v>
      </c>
      <c r="B130" s="256" t="s">
        <v>165</v>
      </c>
      <c r="C130" s="51" t="s">
        <v>56</v>
      </c>
      <c r="D130" s="30">
        <v>0</v>
      </c>
      <c r="E130" s="15">
        <v>0</v>
      </c>
      <c r="F130" s="31">
        <f>SUM(D130:E130)</f>
        <v>0</v>
      </c>
      <c r="G130" s="30">
        <v>0</v>
      </c>
      <c r="H130" s="15">
        <v>0</v>
      </c>
      <c r="I130" s="31">
        <f>SUM(G130:H130)</f>
        <v>0</v>
      </c>
      <c r="J130" s="30">
        <v>0</v>
      </c>
      <c r="K130" s="15">
        <v>1</v>
      </c>
      <c r="L130" s="31">
        <f>SUM(J130:K130)</f>
        <v>1</v>
      </c>
      <c r="M130" s="94">
        <f>SUM(G130,J130)</f>
        <v>0</v>
      </c>
      <c r="N130" s="77">
        <f>SUM(H130,K130)</f>
        <v>1</v>
      </c>
      <c r="O130" s="29">
        <f>SUM(M130:N130)</f>
        <v>1</v>
      </c>
    </row>
    <row r="131" spans="1:15" ht="13.5" thickBot="1">
      <c r="A131" s="435" t="s">
        <v>31</v>
      </c>
      <c r="B131" s="436"/>
      <c r="C131" s="437"/>
      <c r="D131" s="49">
        <f>SUM(D129:D130)</f>
        <v>0</v>
      </c>
      <c r="E131" s="49">
        <f aca="true" t="shared" si="42" ref="E131:N131">SUM(E129:E130)</f>
        <v>0</v>
      </c>
      <c r="F131" s="49">
        <f t="shared" si="42"/>
        <v>0</v>
      </c>
      <c r="G131" s="49">
        <f t="shared" si="42"/>
        <v>0</v>
      </c>
      <c r="H131" s="49">
        <f t="shared" si="42"/>
        <v>0</v>
      </c>
      <c r="I131" s="49">
        <f t="shared" si="42"/>
        <v>0</v>
      </c>
      <c r="J131" s="49">
        <f t="shared" si="42"/>
        <v>3</v>
      </c>
      <c r="K131" s="49">
        <f t="shared" si="42"/>
        <v>4</v>
      </c>
      <c r="L131" s="49">
        <f t="shared" si="42"/>
        <v>7</v>
      </c>
      <c r="M131" s="49">
        <f t="shared" si="42"/>
        <v>3</v>
      </c>
      <c r="N131" s="49">
        <f t="shared" si="42"/>
        <v>4</v>
      </c>
      <c r="O131" s="49">
        <f>SUM(O129:O130)</f>
        <v>7</v>
      </c>
    </row>
    <row r="132" spans="1:15" ht="13.5" thickBot="1">
      <c r="A132" s="397" t="s">
        <v>38</v>
      </c>
      <c r="B132" s="398"/>
      <c r="C132" s="399"/>
      <c r="D132" s="50">
        <f aca="true" t="shared" si="43" ref="D132:O132">SUM(D111,D115,D126,D131)</f>
        <v>236</v>
      </c>
      <c r="E132" s="50">
        <f t="shared" si="43"/>
        <v>212</v>
      </c>
      <c r="F132" s="50">
        <f t="shared" si="43"/>
        <v>448</v>
      </c>
      <c r="G132" s="50">
        <f t="shared" si="43"/>
        <v>184</v>
      </c>
      <c r="H132" s="50">
        <f t="shared" si="43"/>
        <v>162</v>
      </c>
      <c r="I132" s="50">
        <f t="shared" si="43"/>
        <v>346</v>
      </c>
      <c r="J132" s="50">
        <f t="shared" si="43"/>
        <v>820</v>
      </c>
      <c r="K132" s="50">
        <f t="shared" si="43"/>
        <v>880</v>
      </c>
      <c r="L132" s="50">
        <f t="shared" si="43"/>
        <v>1700</v>
      </c>
      <c r="M132" s="50">
        <f t="shared" si="43"/>
        <v>1004</v>
      </c>
      <c r="N132" s="50">
        <f t="shared" si="43"/>
        <v>1042</v>
      </c>
      <c r="O132" s="50">
        <f t="shared" si="43"/>
        <v>2046</v>
      </c>
    </row>
    <row r="133" spans="1:15" ht="13.5" thickBot="1">
      <c r="A133" s="68"/>
      <c r="B133" s="68"/>
      <c r="C133" s="68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3.5" thickBot="1">
      <c r="A134" s="409" t="s">
        <v>70</v>
      </c>
      <c r="B134" s="409"/>
      <c r="C134" s="409"/>
      <c r="D134" s="409"/>
      <c r="E134" s="409"/>
      <c r="F134" s="409"/>
      <c r="G134" s="406" t="s">
        <v>6</v>
      </c>
      <c r="H134" s="406"/>
      <c r="I134" s="406"/>
      <c r="J134" s="406"/>
      <c r="K134" s="406"/>
      <c r="L134" s="406"/>
      <c r="M134" s="406"/>
      <c r="N134" s="406"/>
      <c r="O134" s="406"/>
    </row>
    <row r="135" spans="1:15" ht="13.5" thickBot="1">
      <c r="A135" s="47" t="s">
        <v>7</v>
      </c>
      <c r="B135" s="395" t="s">
        <v>40</v>
      </c>
      <c r="C135" s="393" t="s">
        <v>9</v>
      </c>
      <c r="D135" s="407" t="s">
        <v>10</v>
      </c>
      <c r="E135" s="407"/>
      <c r="F135" s="407"/>
      <c r="G135" s="407" t="s">
        <v>11</v>
      </c>
      <c r="H135" s="407"/>
      <c r="I135" s="407"/>
      <c r="J135" s="407" t="s">
        <v>12</v>
      </c>
      <c r="K135" s="407"/>
      <c r="L135" s="407"/>
      <c r="M135" s="407" t="s">
        <v>13</v>
      </c>
      <c r="N135" s="407"/>
      <c r="O135" s="407"/>
    </row>
    <row r="136" spans="1:15" ht="13.5" thickBot="1">
      <c r="A136" s="47" t="s">
        <v>14</v>
      </c>
      <c r="B136" s="396"/>
      <c r="C136" s="394"/>
      <c r="D136" s="46" t="s">
        <v>15</v>
      </c>
      <c r="E136" s="46" t="s">
        <v>16</v>
      </c>
      <c r="F136" s="46" t="s">
        <v>17</v>
      </c>
      <c r="G136" s="46" t="s">
        <v>15</v>
      </c>
      <c r="H136" s="46" t="s">
        <v>16</v>
      </c>
      <c r="I136" s="46" t="s">
        <v>17</v>
      </c>
      <c r="J136" s="46" t="s">
        <v>15</v>
      </c>
      <c r="K136" s="46" t="s">
        <v>16</v>
      </c>
      <c r="L136" s="46" t="s">
        <v>17</v>
      </c>
      <c r="M136" s="46" t="s">
        <v>15</v>
      </c>
      <c r="N136" s="46" t="s">
        <v>16</v>
      </c>
      <c r="O136" s="46" t="s">
        <v>17</v>
      </c>
    </row>
    <row r="137" spans="1:15" ht="12.75">
      <c r="A137" s="116" t="s">
        <v>24</v>
      </c>
      <c r="B137" s="65" t="s">
        <v>71</v>
      </c>
      <c r="C137" s="4" t="s">
        <v>72</v>
      </c>
      <c r="D137" s="56">
        <v>29</v>
      </c>
      <c r="E137" s="12">
        <v>41</v>
      </c>
      <c r="F137" s="29">
        <f>SUM(D137:E137)</f>
        <v>70</v>
      </c>
      <c r="G137" s="56">
        <v>32</v>
      </c>
      <c r="H137" s="12">
        <v>52</v>
      </c>
      <c r="I137" s="29">
        <f>SUM(G137:H137)</f>
        <v>84</v>
      </c>
      <c r="J137" s="56">
        <v>104</v>
      </c>
      <c r="K137" s="12">
        <v>164</v>
      </c>
      <c r="L137" s="29">
        <f>SUM(J137:K137)</f>
        <v>268</v>
      </c>
      <c r="M137" s="56">
        <f>SUM(G137,J137)</f>
        <v>136</v>
      </c>
      <c r="N137" s="12">
        <f>SUM(H137,K137)</f>
        <v>216</v>
      </c>
      <c r="O137" s="29">
        <f>SUM(M137:N137)</f>
        <v>352</v>
      </c>
    </row>
    <row r="138" spans="1:15" ht="12.75">
      <c r="A138" s="117" t="s">
        <v>129</v>
      </c>
      <c r="B138" s="65" t="s">
        <v>73</v>
      </c>
      <c r="C138" s="4" t="s">
        <v>72</v>
      </c>
      <c r="D138" s="53">
        <v>19</v>
      </c>
      <c r="E138" s="13">
        <v>10</v>
      </c>
      <c r="F138" s="86">
        <f aca="true" t="shared" si="44" ref="F138:F158">SUM(D138:E138)</f>
        <v>29</v>
      </c>
      <c r="G138" s="53">
        <v>19</v>
      </c>
      <c r="H138" s="13">
        <v>15</v>
      </c>
      <c r="I138" s="86">
        <f>SUM(G138:H138)</f>
        <v>34</v>
      </c>
      <c r="J138" s="53">
        <v>32</v>
      </c>
      <c r="K138" s="13">
        <v>40</v>
      </c>
      <c r="L138" s="86">
        <f aca="true" t="shared" si="45" ref="L138:L156">SUM(J138:K138)</f>
        <v>72</v>
      </c>
      <c r="M138" s="53">
        <f aca="true" t="shared" si="46" ref="M138:M158">SUM(G138,J138)</f>
        <v>51</v>
      </c>
      <c r="N138" s="13">
        <f>SUM(H138,K138)</f>
        <v>55</v>
      </c>
      <c r="O138" s="79">
        <f aca="true" t="shared" si="47" ref="O138:O156">SUM(M138:N138)</f>
        <v>106</v>
      </c>
    </row>
    <row r="139" spans="1:15" ht="12.75">
      <c r="A139" s="117" t="s">
        <v>202</v>
      </c>
      <c r="B139" s="65" t="s">
        <v>73</v>
      </c>
      <c r="C139" s="4" t="s">
        <v>72</v>
      </c>
      <c r="D139" s="53">
        <v>0</v>
      </c>
      <c r="E139" s="13">
        <v>0</v>
      </c>
      <c r="F139" s="86">
        <f t="shared" si="44"/>
        <v>0</v>
      </c>
      <c r="G139" s="53">
        <v>0</v>
      </c>
      <c r="H139" s="13">
        <v>0</v>
      </c>
      <c r="I139" s="86">
        <f aca="true" t="shared" si="48" ref="I139:I156">SUM(G139:H139)</f>
        <v>0</v>
      </c>
      <c r="J139" s="53">
        <v>156</v>
      </c>
      <c r="K139" s="13">
        <v>163</v>
      </c>
      <c r="L139" s="86">
        <f t="shared" si="45"/>
        <v>319</v>
      </c>
      <c r="M139" s="53">
        <f t="shared" si="46"/>
        <v>156</v>
      </c>
      <c r="N139" s="13">
        <f aca="true" t="shared" si="49" ref="N139:N158">SUM(H139,K139)</f>
        <v>163</v>
      </c>
      <c r="O139" s="79">
        <f t="shared" si="47"/>
        <v>319</v>
      </c>
    </row>
    <row r="140" spans="1:15" ht="12.75">
      <c r="A140" s="117" t="s">
        <v>195</v>
      </c>
      <c r="B140" s="65" t="s">
        <v>73</v>
      </c>
      <c r="C140" s="4" t="s">
        <v>72</v>
      </c>
      <c r="D140" s="55">
        <v>94</v>
      </c>
      <c r="E140" s="13">
        <v>93</v>
      </c>
      <c r="F140" s="86">
        <f t="shared" si="44"/>
        <v>187</v>
      </c>
      <c r="G140" s="53">
        <v>47</v>
      </c>
      <c r="H140" s="13">
        <v>36</v>
      </c>
      <c r="I140" s="86">
        <f t="shared" si="48"/>
        <v>83</v>
      </c>
      <c r="J140" s="53">
        <v>65</v>
      </c>
      <c r="K140" s="13">
        <v>54</v>
      </c>
      <c r="L140" s="86">
        <f t="shared" si="45"/>
        <v>119</v>
      </c>
      <c r="M140" s="53">
        <f t="shared" si="46"/>
        <v>112</v>
      </c>
      <c r="N140" s="13">
        <f t="shared" si="49"/>
        <v>90</v>
      </c>
      <c r="O140" s="79">
        <f t="shared" si="47"/>
        <v>202</v>
      </c>
    </row>
    <row r="141" spans="1:15" ht="12.75">
      <c r="A141" s="118" t="s">
        <v>74</v>
      </c>
      <c r="B141" s="65" t="s">
        <v>73</v>
      </c>
      <c r="C141" s="36" t="s">
        <v>72</v>
      </c>
      <c r="D141" s="55">
        <v>33</v>
      </c>
      <c r="E141" s="13">
        <v>70</v>
      </c>
      <c r="F141" s="86">
        <f t="shared" si="44"/>
        <v>103</v>
      </c>
      <c r="G141" s="53">
        <v>13</v>
      </c>
      <c r="H141" s="13">
        <v>23</v>
      </c>
      <c r="I141" s="86">
        <f t="shared" si="48"/>
        <v>36</v>
      </c>
      <c r="J141" s="53">
        <v>72</v>
      </c>
      <c r="K141" s="13">
        <v>108</v>
      </c>
      <c r="L141" s="86">
        <f>SUM(J141:K141)</f>
        <v>180</v>
      </c>
      <c r="M141" s="53">
        <f t="shared" si="46"/>
        <v>85</v>
      </c>
      <c r="N141" s="13">
        <f t="shared" si="49"/>
        <v>131</v>
      </c>
      <c r="O141" s="79">
        <f t="shared" si="47"/>
        <v>216</v>
      </c>
    </row>
    <row r="142" spans="1:15" ht="12.75">
      <c r="A142" s="117" t="s">
        <v>206</v>
      </c>
      <c r="B142" s="65" t="s">
        <v>73</v>
      </c>
      <c r="C142" s="4" t="s">
        <v>72</v>
      </c>
      <c r="D142" s="53">
        <v>0</v>
      </c>
      <c r="E142" s="13">
        <v>0</v>
      </c>
      <c r="F142" s="86">
        <f t="shared" si="44"/>
        <v>0</v>
      </c>
      <c r="G142" s="53">
        <v>0</v>
      </c>
      <c r="H142" s="13">
        <v>0</v>
      </c>
      <c r="I142" s="86">
        <f t="shared" si="48"/>
        <v>0</v>
      </c>
      <c r="J142" s="53">
        <v>39</v>
      </c>
      <c r="K142" s="13">
        <v>81</v>
      </c>
      <c r="L142" s="86">
        <f t="shared" si="45"/>
        <v>120</v>
      </c>
      <c r="M142" s="53">
        <f t="shared" si="46"/>
        <v>39</v>
      </c>
      <c r="N142" s="13">
        <f t="shared" si="49"/>
        <v>81</v>
      </c>
      <c r="O142" s="79">
        <f t="shared" si="47"/>
        <v>120</v>
      </c>
    </row>
    <row r="143" spans="1:15" ht="12.75">
      <c r="A143" s="117" t="s">
        <v>22</v>
      </c>
      <c r="B143" s="65" t="s">
        <v>73</v>
      </c>
      <c r="C143" s="4" t="s">
        <v>72</v>
      </c>
      <c r="D143" s="55">
        <v>26</v>
      </c>
      <c r="E143" s="13">
        <v>64</v>
      </c>
      <c r="F143" s="86">
        <f t="shared" si="44"/>
        <v>90</v>
      </c>
      <c r="G143" s="53">
        <v>25</v>
      </c>
      <c r="H143" s="13">
        <v>62</v>
      </c>
      <c r="I143" s="86">
        <f t="shared" si="48"/>
        <v>87</v>
      </c>
      <c r="J143" s="53">
        <v>42</v>
      </c>
      <c r="K143" s="13">
        <v>158</v>
      </c>
      <c r="L143" s="86">
        <f t="shared" si="45"/>
        <v>200</v>
      </c>
      <c r="M143" s="53">
        <f t="shared" si="46"/>
        <v>67</v>
      </c>
      <c r="N143" s="13">
        <f t="shared" si="49"/>
        <v>220</v>
      </c>
      <c r="O143" s="79">
        <f t="shared" si="47"/>
        <v>287</v>
      </c>
    </row>
    <row r="144" spans="1:15" ht="12.75">
      <c r="A144" s="117" t="s">
        <v>168</v>
      </c>
      <c r="B144" s="65" t="s">
        <v>144</v>
      </c>
      <c r="C144" s="4" t="s">
        <v>72</v>
      </c>
      <c r="D144" s="55">
        <v>105</v>
      </c>
      <c r="E144" s="13">
        <v>116</v>
      </c>
      <c r="F144" s="86">
        <f t="shared" si="44"/>
        <v>221</v>
      </c>
      <c r="G144" s="53">
        <v>23</v>
      </c>
      <c r="H144" s="13">
        <v>28</v>
      </c>
      <c r="I144" s="86">
        <f t="shared" si="48"/>
        <v>51</v>
      </c>
      <c r="J144" s="53">
        <v>282</v>
      </c>
      <c r="K144" s="13">
        <v>262</v>
      </c>
      <c r="L144" s="86">
        <f t="shared" si="45"/>
        <v>544</v>
      </c>
      <c r="M144" s="53">
        <f t="shared" si="46"/>
        <v>305</v>
      </c>
      <c r="N144" s="13">
        <f t="shared" si="49"/>
        <v>290</v>
      </c>
      <c r="O144" s="79">
        <f t="shared" si="47"/>
        <v>595</v>
      </c>
    </row>
    <row r="145" spans="1:15" ht="12.75">
      <c r="A145" s="117" t="s">
        <v>205</v>
      </c>
      <c r="B145" s="65" t="s">
        <v>242</v>
      </c>
      <c r="C145" s="4" t="s">
        <v>72</v>
      </c>
      <c r="D145" s="53">
        <v>0</v>
      </c>
      <c r="E145" s="13">
        <v>0</v>
      </c>
      <c r="F145" s="86">
        <f t="shared" si="44"/>
        <v>0</v>
      </c>
      <c r="G145" s="53">
        <v>0</v>
      </c>
      <c r="H145" s="13">
        <v>0</v>
      </c>
      <c r="I145" s="86">
        <f t="shared" si="48"/>
        <v>0</v>
      </c>
      <c r="J145" s="53">
        <v>214</v>
      </c>
      <c r="K145" s="13">
        <v>225</v>
      </c>
      <c r="L145" s="86">
        <f t="shared" si="45"/>
        <v>439</v>
      </c>
      <c r="M145" s="53">
        <f t="shared" si="46"/>
        <v>214</v>
      </c>
      <c r="N145" s="13">
        <f t="shared" si="49"/>
        <v>225</v>
      </c>
      <c r="O145" s="79">
        <f t="shared" si="47"/>
        <v>439</v>
      </c>
    </row>
    <row r="146" spans="1:15" ht="12.75">
      <c r="A146" s="117" t="s">
        <v>21</v>
      </c>
      <c r="B146" s="65" t="s">
        <v>242</v>
      </c>
      <c r="C146" s="4" t="s">
        <v>72</v>
      </c>
      <c r="D146" s="53">
        <v>89</v>
      </c>
      <c r="E146" s="13">
        <v>108</v>
      </c>
      <c r="F146" s="86">
        <f t="shared" si="44"/>
        <v>197</v>
      </c>
      <c r="G146" s="53">
        <v>56</v>
      </c>
      <c r="H146" s="13">
        <v>70</v>
      </c>
      <c r="I146" s="86">
        <f t="shared" si="48"/>
        <v>126</v>
      </c>
      <c r="J146" s="53">
        <v>80</v>
      </c>
      <c r="K146" s="13">
        <v>85</v>
      </c>
      <c r="L146" s="86">
        <f t="shared" si="45"/>
        <v>165</v>
      </c>
      <c r="M146" s="53">
        <f t="shared" si="46"/>
        <v>136</v>
      </c>
      <c r="N146" s="13">
        <f t="shared" si="49"/>
        <v>155</v>
      </c>
      <c r="O146" s="79">
        <f t="shared" si="47"/>
        <v>291</v>
      </c>
    </row>
    <row r="147" spans="1:15" ht="12.75">
      <c r="A147" s="117" t="s">
        <v>218</v>
      </c>
      <c r="B147" s="65" t="s">
        <v>242</v>
      </c>
      <c r="C147" s="4" t="s">
        <v>72</v>
      </c>
      <c r="D147" s="53">
        <v>57</v>
      </c>
      <c r="E147" s="13">
        <v>17</v>
      </c>
      <c r="F147" s="86">
        <f>SUM(D147:E147)</f>
        <v>74</v>
      </c>
      <c r="G147" s="53">
        <v>44</v>
      </c>
      <c r="H147" s="13">
        <v>12</v>
      </c>
      <c r="I147" s="86">
        <f>SUM(G147:H147)</f>
        <v>56</v>
      </c>
      <c r="J147" s="53">
        <v>14</v>
      </c>
      <c r="K147" s="13">
        <v>7</v>
      </c>
      <c r="L147" s="86">
        <f>SUM(J147:K147)</f>
        <v>21</v>
      </c>
      <c r="M147" s="53">
        <f>SUM(G147,J147)</f>
        <v>58</v>
      </c>
      <c r="N147" s="13">
        <f>SUM(H147,K147)</f>
        <v>19</v>
      </c>
      <c r="O147" s="79">
        <f>SUM(M147:N147)</f>
        <v>77</v>
      </c>
    </row>
    <row r="148" spans="1:15" ht="12.75">
      <c r="A148" s="117" t="s">
        <v>23</v>
      </c>
      <c r="B148" s="65" t="s">
        <v>242</v>
      </c>
      <c r="C148" s="4" t="s">
        <v>72</v>
      </c>
      <c r="D148" s="53">
        <v>0</v>
      </c>
      <c r="E148" s="13">
        <v>0</v>
      </c>
      <c r="F148" s="86">
        <f t="shared" si="44"/>
        <v>0</v>
      </c>
      <c r="G148" s="53">
        <v>0</v>
      </c>
      <c r="H148" s="13">
        <v>0</v>
      </c>
      <c r="I148" s="86">
        <f t="shared" si="48"/>
        <v>0</v>
      </c>
      <c r="J148" s="53">
        <v>132</v>
      </c>
      <c r="K148" s="13">
        <v>35</v>
      </c>
      <c r="L148" s="86">
        <f t="shared" si="45"/>
        <v>167</v>
      </c>
      <c r="M148" s="53">
        <f t="shared" si="46"/>
        <v>132</v>
      </c>
      <c r="N148" s="13">
        <f t="shared" si="49"/>
        <v>35</v>
      </c>
      <c r="O148" s="79">
        <f t="shared" si="47"/>
        <v>167</v>
      </c>
    </row>
    <row r="149" spans="1:15" ht="12.75">
      <c r="A149" s="373" t="s">
        <v>75</v>
      </c>
      <c r="B149" s="136" t="s">
        <v>76</v>
      </c>
      <c r="C149" s="4" t="s">
        <v>77</v>
      </c>
      <c r="D149" s="13">
        <v>0</v>
      </c>
      <c r="E149" s="13">
        <v>0</v>
      </c>
      <c r="F149" s="86">
        <f t="shared" si="44"/>
        <v>0</v>
      </c>
      <c r="G149" s="53">
        <v>0</v>
      </c>
      <c r="H149" s="13">
        <v>0</v>
      </c>
      <c r="I149" s="86">
        <f>SUM(G149:H149)</f>
        <v>0</v>
      </c>
      <c r="J149" s="53">
        <v>353</v>
      </c>
      <c r="K149" s="13">
        <v>91</v>
      </c>
      <c r="L149" s="86">
        <f t="shared" si="45"/>
        <v>444</v>
      </c>
      <c r="M149" s="53">
        <f t="shared" si="46"/>
        <v>353</v>
      </c>
      <c r="N149" s="13">
        <f t="shared" si="49"/>
        <v>91</v>
      </c>
      <c r="O149" s="79">
        <f t="shared" si="47"/>
        <v>444</v>
      </c>
    </row>
    <row r="150" spans="1:15" ht="12.75">
      <c r="A150" s="374" t="s">
        <v>89</v>
      </c>
      <c r="B150" s="65" t="s">
        <v>76</v>
      </c>
      <c r="C150" s="375" t="s">
        <v>77</v>
      </c>
      <c r="D150" s="369">
        <v>130</v>
      </c>
      <c r="E150" s="13">
        <v>51</v>
      </c>
      <c r="F150" s="86">
        <f>SUM(D150:E150)</f>
        <v>181</v>
      </c>
      <c r="G150" s="53">
        <v>123</v>
      </c>
      <c r="H150" s="13">
        <v>47</v>
      </c>
      <c r="I150" s="86">
        <f>SUM(G150:H150)</f>
        <v>170</v>
      </c>
      <c r="J150" s="53">
        <v>24</v>
      </c>
      <c r="K150" s="13">
        <v>5</v>
      </c>
      <c r="L150" s="86">
        <f>SUM(J150:K150)</f>
        <v>29</v>
      </c>
      <c r="M150" s="53">
        <f aca="true" t="shared" si="50" ref="M150:N152">SUM(G150,J150)</f>
        <v>147</v>
      </c>
      <c r="N150" s="13">
        <f t="shared" si="50"/>
        <v>52</v>
      </c>
      <c r="O150" s="79">
        <f>SUM(M150:N150)</f>
        <v>199</v>
      </c>
    </row>
    <row r="151" spans="1:15" ht="12.75">
      <c r="A151" s="118" t="s">
        <v>78</v>
      </c>
      <c r="B151" s="137" t="s">
        <v>76</v>
      </c>
      <c r="C151" s="36" t="s">
        <v>77</v>
      </c>
      <c r="D151" s="55">
        <v>0</v>
      </c>
      <c r="E151" s="13">
        <v>0</v>
      </c>
      <c r="F151" s="86">
        <f t="shared" si="44"/>
        <v>0</v>
      </c>
      <c r="G151" s="53">
        <v>0</v>
      </c>
      <c r="H151" s="13">
        <v>0</v>
      </c>
      <c r="I151" s="86">
        <f t="shared" si="48"/>
        <v>0</v>
      </c>
      <c r="J151" s="53">
        <v>58</v>
      </c>
      <c r="K151" s="13">
        <v>23</v>
      </c>
      <c r="L151" s="86">
        <f t="shared" si="45"/>
        <v>81</v>
      </c>
      <c r="M151" s="53">
        <f t="shared" si="50"/>
        <v>58</v>
      </c>
      <c r="N151" s="13">
        <f t="shared" si="50"/>
        <v>23</v>
      </c>
      <c r="O151" s="79">
        <f t="shared" si="47"/>
        <v>81</v>
      </c>
    </row>
    <row r="152" spans="1:15" ht="12.75">
      <c r="A152" s="118" t="s">
        <v>244</v>
      </c>
      <c r="B152" s="137" t="s">
        <v>76</v>
      </c>
      <c r="C152" s="36" t="s">
        <v>77</v>
      </c>
      <c r="D152" s="55">
        <v>15</v>
      </c>
      <c r="E152" s="13">
        <v>7</v>
      </c>
      <c r="F152" s="86">
        <f>SUM(D152:E152)</f>
        <v>22</v>
      </c>
      <c r="G152" s="53">
        <v>14</v>
      </c>
      <c r="H152" s="13">
        <v>7</v>
      </c>
      <c r="I152" s="86">
        <f>SUM(G152:H152)</f>
        <v>21</v>
      </c>
      <c r="J152" s="53">
        <v>0</v>
      </c>
      <c r="K152" s="13">
        <v>0</v>
      </c>
      <c r="L152" s="86">
        <f>SUM(J152:K152)</f>
        <v>0</v>
      </c>
      <c r="M152" s="53">
        <f t="shared" si="50"/>
        <v>14</v>
      </c>
      <c r="N152" s="13">
        <f t="shared" si="50"/>
        <v>7</v>
      </c>
      <c r="O152" s="79">
        <f>SUM(M152:N152)</f>
        <v>21</v>
      </c>
    </row>
    <row r="153" spans="1:15" ht="12.75">
      <c r="A153" s="117" t="s">
        <v>79</v>
      </c>
      <c r="B153" s="65" t="s">
        <v>80</v>
      </c>
      <c r="C153" s="4" t="s">
        <v>72</v>
      </c>
      <c r="D153" s="53">
        <v>61</v>
      </c>
      <c r="E153" s="13">
        <v>50</v>
      </c>
      <c r="F153" s="86">
        <f t="shared" si="44"/>
        <v>111</v>
      </c>
      <c r="G153" s="53">
        <v>18</v>
      </c>
      <c r="H153" s="13">
        <v>15</v>
      </c>
      <c r="I153" s="86">
        <f t="shared" si="48"/>
        <v>33</v>
      </c>
      <c r="J153" s="53">
        <v>178</v>
      </c>
      <c r="K153" s="13">
        <v>202</v>
      </c>
      <c r="L153" s="86">
        <f>SUM(J153:K153)</f>
        <v>380</v>
      </c>
      <c r="M153" s="53">
        <f t="shared" si="46"/>
        <v>196</v>
      </c>
      <c r="N153" s="13">
        <f t="shared" si="49"/>
        <v>217</v>
      </c>
      <c r="O153" s="79">
        <f t="shared" si="47"/>
        <v>413</v>
      </c>
    </row>
    <row r="154" spans="1:15" ht="11.25" customHeight="1">
      <c r="A154" s="116" t="s">
        <v>79</v>
      </c>
      <c r="B154" s="66" t="s">
        <v>216</v>
      </c>
      <c r="C154" s="41" t="s">
        <v>159</v>
      </c>
      <c r="D154" s="56">
        <v>44</v>
      </c>
      <c r="E154" s="13">
        <v>46</v>
      </c>
      <c r="F154" s="86">
        <f t="shared" si="44"/>
        <v>90</v>
      </c>
      <c r="G154" s="53">
        <v>30</v>
      </c>
      <c r="H154" s="13">
        <v>26</v>
      </c>
      <c r="I154" s="86">
        <f t="shared" si="48"/>
        <v>56</v>
      </c>
      <c r="J154" s="53">
        <v>136</v>
      </c>
      <c r="K154" s="13">
        <v>129</v>
      </c>
      <c r="L154" s="86">
        <f t="shared" si="45"/>
        <v>265</v>
      </c>
      <c r="M154" s="53">
        <f t="shared" si="46"/>
        <v>166</v>
      </c>
      <c r="N154" s="13">
        <f t="shared" si="49"/>
        <v>155</v>
      </c>
      <c r="O154" s="79">
        <f t="shared" si="47"/>
        <v>321</v>
      </c>
    </row>
    <row r="155" spans="1:15" ht="14.25" customHeight="1">
      <c r="A155" s="105" t="s">
        <v>81</v>
      </c>
      <c r="B155" s="66" t="s">
        <v>215</v>
      </c>
      <c r="C155" s="41" t="s">
        <v>72</v>
      </c>
      <c r="D155" s="56">
        <v>9</v>
      </c>
      <c r="E155" s="13">
        <v>14</v>
      </c>
      <c r="F155" s="86">
        <f>SUM(D155:E155)</f>
        <v>23</v>
      </c>
      <c r="G155" s="53">
        <v>10</v>
      </c>
      <c r="H155" s="13">
        <v>13</v>
      </c>
      <c r="I155" s="86">
        <f t="shared" si="48"/>
        <v>23</v>
      </c>
      <c r="J155" s="53">
        <v>32</v>
      </c>
      <c r="K155" s="13">
        <v>26</v>
      </c>
      <c r="L155" s="86">
        <f t="shared" si="45"/>
        <v>58</v>
      </c>
      <c r="M155" s="53">
        <f t="shared" si="46"/>
        <v>42</v>
      </c>
      <c r="N155" s="13">
        <f t="shared" si="49"/>
        <v>39</v>
      </c>
      <c r="O155" s="79">
        <f t="shared" si="47"/>
        <v>81</v>
      </c>
    </row>
    <row r="156" spans="1:15" ht="12.75">
      <c r="A156" s="116" t="s">
        <v>245</v>
      </c>
      <c r="B156" s="119" t="s">
        <v>173</v>
      </c>
      <c r="C156" s="41" t="s">
        <v>72</v>
      </c>
      <c r="D156" s="56">
        <v>0</v>
      </c>
      <c r="E156" s="13">
        <v>0</v>
      </c>
      <c r="F156" s="86">
        <f t="shared" si="44"/>
        <v>0</v>
      </c>
      <c r="G156" s="53">
        <v>0</v>
      </c>
      <c r="H156" s="13">
        <v>0</v>
      </c>
      <c r="I156" s="86">
        <f t="shared" si="48"/>
        <v>0</v>
      </c>
      <c r="J156" s="53">
        <v>73</v>
      </c>
      <c r="K156" s="13">
        <v>77</v>
      </c>
      <c r="L156" s="86">
        <f t="shared" si="45"/>
        <v>150</v>
      </c>
      <c r="M156" s="53">
        <f t="shared" si="46"/>
        <v>73</v>
      </c>
      <c r="N156" s="13">
        <f t="shared" si="49"/>
        <v>77</v>
      </c>
      <c r="O156" s="79">
        <f t="shared" si="47"/>
        <v>150</v>
      </c>
    </row>
    <row r="157" spans="1:15" ht="12.75">
      <c r="A157" s="116" t="s">
        <v>82</v>
      </c>
      <c r="B157" s="119" t="s">
        <v>173</v>
      </c>
      <c r="C157" s="41" t="s">
        <v>72</v>
      </c>
      <c r="D157" s="56">
        <v>25</v>
      </c>
      <c r="E157" s="13">
        <v>25</v>
      </c>
      <c r="F157" s="86">
        <f>SUM(D157:E157)</f>
        <v>50</v>
      </c>
      <c r="G157" s="53">
        <v>20</v>
      </c>
      <c r="H157" s="13">
        <v>22</v>
      </c>
      <c r="I157" s="86">
        <f>SUM(G157:H157)</f>
        <v>42</v>
      </c>
      <c r="J157" s="53">
        <v>0</v>
      </c>
      <c r="K157" s="13">
        <v>0</v>
      </c>
      <c r="L157" s="86">
        <f>SUM(J157:K157)</f>
        <v>0</v>
      </c>
      <c r="M157" s="53">
        <f>SUM(G157,J157)</f>
        <v>20</v>
      </c>
      <c r="N157" s="13">
        <f>SUM(H157,K157)</f>
        <v>22</v>
      </c>
      <c r="O157" s="79">
        <f>SUM(M157:N157)</f>
        <v>42</v>
      </c>
    </row>
    <row r="158" spans="1:15" ht="15" customHeight="1" thickBot="1">
      <c r="A158" s="117" t="s">
        <v>139</v>
      </c>
      <c r="B158" s="376" t="s">
        <v>138</v>
      </c>
      <c r="C158" s="4" t="s">
        <v>72</v>
      </c>
      <c r="D158" s="53">
        <v>75</v>
      </c>
      <c r="E158" s="13">
        <v>162</v>
      </c>
      <c r="F158" s="86">
        <f t="shared" si="44"/>
        <v>237</v>
      </c>
      <c r="G158" s="53">
        <v>21</v>
      </c>
      <c r="H158" s="13">
        <v>47</v>
      </c>
      <c r="I158" s="86">
        <f>SUM(G158:H158)</f>
        <v>68</v>
      </c>
      <c r="J158" s="53">
        <v>122</v>
      </c>
      <c r="K158" s="13">
        <v>342</v>
      </c>
      <c r="L158" s="86">
        <f>SUM(J158:K158)</f>
        <v>464</v>
      </c>
      <c r="M158" s="53">
        <f t="shared" si="46"/>
        <v>143</v>
      </c>
      <c r="N158" s="13">
        <f t="shared" si="49"/>
        <v>389</v>
      </c>
      <c r="O158" s="79">
        <f>SUM(M158:N158)</f>
        <v>532</v>
      </c>
    </row>
    <row r="159" spans="1:15" ht="12.75" customHeight="1" thickBot="1">
      <c r="A159" s="413" t="s">
        <v>31</v>
      </c>
      <c r="B159" s="413"/>
      <c r="C159" s="413"/>
      <c r="D159" s="49">
        <f aca="true" t="shared" si="51" ref="D159:O159">SUM(D137:D158)</f>
        <v>811</v>
      </c>
      <c r="E159" s="49">
        <f t="shared" si="51"/>
        <v>874</v>
      </c>
      <c r="F159" s="49">
        <f t="shared" si="51"/>
        <v>1685</v>
      </c>
      <c r="G159" s="49">
        <f t="shared" si="51"/>
        <v>495</v>
      </c>
      <c r="H159" s="49">
        <f t="shared" si="51"/>
        <v>475</v>
      </c>
      <c r="I159" s="49">
        <f t="shared" si="51"/>
        <v>970</v>
      </c>
      <c r="J159" s="49">
        <f t="shared" si="51"/>
        <v>2208</v>
      </c>
      <c r="K159" s="49">
        <f t="shared" si="51"/>
        <v>2277</v>
      </c>
      <c r="L159" s="49">
        <f t="shared" si="51"/>
        <v>4485</v>
      </c>
      <c r="M159" s="49">
        <f t="shared" si="51"/>
        <v>2703</v>
      </c>
      <c r="N159" s="49">
        <f t="shared" si="51"/>
        <v>2752</v>
      </c>
      <c r="O159" s="49">
        <f t="shared" si="51"/>
        <v>5455</v>
      </c>
    </row>
    <row r="160" spans="1:15" ht="12.75" customHeight="1" thickBot="1">
      <c r="A160" s="17"/>
      <c r="B160" s="17"/>
      <c r="C160" s="1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2.75" customHeight="1" thickBot="1">
      <c r="A161" s="47" t="s">
        <v>32</v>
      </c>
      <c r="B161" s="81" t="s">
        <v>40</v>
      </c>
      <c r="C161" s="47" t="s">
        <v>9</v>
      </c>
      <c r="D161" s="46" t="s">
        <v>15</v>
      </c>
      <c r="E161" s="46" t="s">
        <v>16</v>
      </c>
      <c r="F161" s="46" t="s">
        <v>17</v>
      </c>
      <c r="G161" s="46" t="s">
        <v>15</v>
      </c>
      <c r="H161" s="46" t="s">
        <v>16</v>
      </c>
      <c r="I161" s="46" t="s">
        <v>17</v>
      </c>
      <c r="J161" s="46" t="s">
        <v>15</v>
      </c>
      <c r="K161" s="46" t="s">
        <v>16</v>
      </c>
      <c r="L161" s="46" t="s">
        <v>17</v>
      </c>
      <c r="M161" s="113" t="s">
        <v>15</v>
      </c>
      <c r="N161" s="46" t="s">
        <v>16</v>
      </c>
      <c r="O161" s="46" t="s">
        <v>17</v>
      </c>
    </row>
    <row r="162" spans="1:15" ht="12.75" customHeight="1">
      <c r="A162" s="105" t="s">
        <v>232</v>
      </c>
      <c r="B162" s="65" t="s">
        <v>73</v>
      </c>
      <c r="C162" s="51" t="s">
        <v>72</v>
      </c>
      <c r="D162" s="56">
        <v>0</v>
      </c>
      <c r="E162" s="12">
        <v>0</v>
      </c>
      <c r="F162" s="29">
        <f>SUM(D162:E162)</f>
        <v>0</v>
      </c>
      <c r="G162" s="56">
        <v>0</v>
      </c>
      <c r="H162" s="12">
        <v>0</v>
      </c>
      <c r="I162" s="29">
        <f>SUM(G162:H162)</f>
        <v>0</v>
      </c>
      <c r="J162" s="56">
        <v>0</v>
      </c>
      <c r="K162" s="12">
        <v>0</v>
      </c>
      <c r="L162" s="29">
        <f>SUM(J162:K162)</f>
        <v>0</v>
      </c>
      <c r="M162" s="93">
        <f>SUM(G162,J162)</f>
        <v>0</v>
      </c>
      <c r="N162" s="12">
        <f>SUM(H162,K162)</f>
        <v>0</v>
      </c>
      <c r="O162" s="29">
        <f aca="true" t="shared" si="52" ref="O162:O169">SUM(M162:N162)</f>
        <v>0</v>
      </c>
    </row>
    <row r="163" spans="1:15" ht="12.75">
      <c r="A163" s="105" t="s">
        <v>222</v>
      </c>
      <c r="B163" s="65" t="s">
        <v>73</v>
      </c>
      <c r="C163" s="51" t="s">
        <v>72</v>
      </c>
      <c r="D163" s="56">
        <v>0</v>
      </c>
      <c r="E163" s="12">
        <v>0</v>
      </c>
      <c r="F163" s="29">
        <f>SUM(D163:E163)</f>
        <v>0</v>
      </c>
      <c r="G163" s="56">
        <v>0</v>
      </c>
      <c r="H163" s="12">
        <v>0</v>
      </c>
      <c r="I163" s="29">
        <f>SUM(G163:H163)</f>
        <v>0</v>
      </c>
      <c r="J163" s="56">
        <v>0</v>
      </c>
      <c r="K163" s="12">
        <v>0</v>
      </c>
      <c r="L163" s="29">
        <f>SUM(J163:K163)</f>
        <v>0</v>
      </c>
      <c r="M163" s="93">
        <f aca="true" t="shared" si="53" ref="M163:M170">SUM(G163,J163)</f>
        <v>0</v>
      </c>
      <c r="N163" s="12">
        <f aca="true" t="shared" si="54" ref="N163:N169">SUM(H163,K163)</f>
        <v>0</v>
      </c>
      <c r="O163" s="29">
        <f t="shared" si="52"/>
        <v>0</v>
      </c>
    </row>
    <row r="164" spans="1:15" ht="12.75">
      <c r="A164" s="120" t="s">
        <v>225</v>
      </c>
      <c r="B164" s="65" t="s">
        <v>73</v>
      </c>
      <c r="C164" s="34" t="s">
        <v>72</v>
      </c>
      <c r="D164" s="161">
        <v>0</v>
      </c>
      <c r="E164" s="158">
        <v>0</v>
      </c>
      <c r="F164" s="29">
        <f aca="true" t="shared" si="55" ref="F164:F170">SUM(D164:E164)</f>
        <v>0</v>
      </c>
      <c r="G164" s="53">
        <v>2</v>
      </c>
      <c r="H164" s="13">
        <v>2</v>
      </c>
      <c r="I164" s="29">
        <f aca="true" t="shared" si="56" ref="I164:I170">SUM(G164:H164)</f>
        <v>4</v>
      </c>
      <c r="J164" s="53">
        <v>0</v>
      </c>
      <c r="K164" s="13">
        <v>0</v>
      </c>
      <c r="L164" s="29">
        <f aca="true" t="shared" si="57" ref="L164:L170">SUM(J164:K164)</f>
        <v>0</v>
      </c>
      <c r="M164" s="93">
        <f t="shared" si="53"/>
        <v>2</v>
      </c>
      <c r="N164" s="12">
        <f t="shared" si="54"/>
        <v>2</v>
      </c>
      <c r="O164" s="29">
        <f t="shared" si="52"/>
        <v>4</v>
      </c>
    </row>
    <row r="165" spans="1:15" ht="12.75">
      <c r="A165" s="121" t="s">
        <v>233</v>
      </c>
      <c r="B165" s="65" t="s">
        <v>73</v>
      </c>
      <c r="C165" s="42" t="s">
        <v>72</v>
      </c>
      <c r="D165" s="162">
        <v>0</v>
      </c>
      <c r="E165" s="163">
        <v>0</v>
      </c>
      <c r="F165" s="29">
        <f t="shared" si="55"/>
        <v>0</v>
      </c>
      <c r="G165" s="55">
        <v>0</v>
      </c>
      <c r="H165" s="16">
        <v>0</v>
      </c>
      <c r="I165" s="29">
        <f t="shared" si="56"/>
        <v>0</v>
      </c>
      <c r="J165" s="55">
        <v>0</v>
      </c>
      <c r="K165" s="16">
        <v>0</v>
      </c>
      <c r="L165" s="29">
        <f t="shared" si="57"/>
        <v>0</v>
      </c>
      <c r="M165" s="93">
        <f t="shared" si="53"/>
        <v>0</v>
      </c>
      <c r="N165" s="12">
        <f>SUM(H165,K165)</f>
        <v>0</v>
      </c>
      <c r="O165" s="29">
        <f t="shared" si="52"/>
        <v>0</v>
      </c>
    </row>
    <row r="166" spans="1:15" ht="12.75">
      <c r="A166" s="120" t="s">
        <v>223</v>
      </c>
      <c r="B166" s="65" t="s">
        <v>242</v>
      </c>
      <c r="C166" s="34" t="s">
        <v>72</v>
      </c>
      <c r="D166" s="161">
        <v>0</v>
      </c>
      <c r="E166" s="158">
        <v>0</v>
      </c>
      <c r="F166" s="29">
        <f t="shared" si="55"/>
        <v>0</v>
      </c>
      <c r="G166" s="53">
        <v>0</v>
      </c>
      <c r="H166" s="13">
        <v>0</v>
      </c>
      <c r="I166" s="29">
        <f t="shared" si="56"/>
        <v>0</v>
      </c>
      <c r="J166" s="53">
        <v>10</v>
      </c>
      <c r="K166" s="13">
        <v>4</v>
      </c>
      <c r="L166" s="29">
        <f t="shared" si="57"/>
        <v>14</v>
      </c>
      <c r="M166" s="93">
        <f t="shared" si="53"/>
        <v>10</v>
      </c>
      <c r="N166" s="12">
        <f t="shared" si="54"/>
        <v>4</v>
      </c>
      <c r="O166" s="29">
        <f t="shared" si="52"/>
        <v>14</v>
      </c>
    </row>
    <row r="167" spans="1:15" ht="12.75">
      <c r="A167" s="120" t="s">
        <v>161</v>
      </c>
      <c r="B167" s="65" t="s">
        <v>242</v>
      </c>
      <c r="C167" s="34" t="s">
        <v>72</v>
      </c>
      <c r="D167" s="161">
        <v>0</v>
      </c>
      <c r="E167" s="158">
        <v>0</v>
      </c>
      <c r="F167" s="29">
        <f t="shared" si="55"/>
        <v>0</v>
      </c>
      <c r="G167" s="53">
        <v>0</v>
      </c>
      <c r="H167" s="13">
        <v>0</v>
      </c>
      <c r="I167" s="29">
        <f t="shared" si="56"/>
        <v>0</v>
      </c>
      <c r="J167" s="53">
        <v>0</v>
      </c>
      <c r="K167" s="13">
        <v>0</v>
      </c>
      <c r="L167" s="29">
        <f t="shared" si="57"/>
        <v>0</v>
      </c>
      <c r="M167" s="93">
        <f t="shared" si="53"/>
        <v>0</v>
      </c>
      <c r="N167" s="12">
        <f t="shared" si="54"/>
        <v>0</v>
      </c>
      <c r="O167" s="29">
        <f t="shared" si="52"/>
        <v>0</v>
      </c>
    </row>
    <row r="168" spans="1:15" ht="12.75">
      <c r="A168" s="164" t="s">
        <v>83</v>
      </c>
      <c r="B168" s="165" t="s">
        <v>80</v>
      </c>
      <c r="C168" s="166" t="s">
        <v>72</v>
      </c>
      <c r="D168" s="161">
        <v>0</v>
      </c>
      <c r="E168" s="158">
        <v>0</v>
      </c>
      <c r="F168" s="29">
        <f t="shared" si="55"/>
        <v>0</v>
      </c>
      <c r="G168" s="167">
        <v>7</v>
      </c>
      <c r="H168" s="168">
        <v>5</v>
      </c>
      <c r="I168" s="29">
        <f t="shared" si="56"/>
        <v>12</v>
      </c>
      <c r="J168" s="167">
        <v>7</v>
      </c>
      <c r="K168" s="168">
        <v>8</v>
      </c>
      <c r="L168" s="29">
        <f t="shared" si="57"/>
        <v>15</v>
      </c>
      <c r="M168" s="93">
        <f>SUM(G168,J168)</f>
        <v>14</v>
      </c>
      <c r="N168" s="12">
        <f>SUM(H168,K168)</f>
        <v>13</v>
      </c>
      <c r="O168" s="29">
        <f t="shared" si="52"/>
        <v>27</v>
      </c>
    </row>
    <row r="169" spans="1:15" ht="12.75">
      <c r="A169" s="164" t="s">
        <v>183</v>
      </c>
      <c r="B169" s="165" t="s">
        <v>76</v>
      </c>
      <c r="C169" s="166" t="s">
        <v>77</v>
      </c>
      <c r="D169" s="169">
        <v>0</v>
      </c>
      <c r="E169" s="170">
        <v>0</v>
      </c>
      <c r="F169" s="29">
        <f t="shared" si="55"/>
        <v>0</v>
      </c>
      <c r="G169" s="167">
        <v>0</v>
      </c>
      <c r="H169" s="168">
        <v>0</v>
      </c>
      <c r="I169" s="29">
        <f t="shared" si="56"/>
        <v>0</v>
      </c>
      <c r="J169" s="167">
        <v>0</v>
      </c>
      <c r="K169" s="168">
        <v>0</v>
      </c>
      <c r="L169" s="29">
        <f t="shared" si="57"/>
        <v>0</v>
      </c>
      <c r="M169" s="93">
        <f t="shared" si="53"/>
        <v>0</v>
      </c>
      <c r="N169" s="12">
        <f t="shared" si="54"/>
        <v>0</v>
      </c>
      <c r="O169" s="29">
        <f t="shared" si="52"/>
        <v>0</v>
      </c>
    </row>
    <row r="170" spans="1:15" ht="13.5" thickBot="1">
      <c r="A170" s="171" t="s">
        <v>84</v>
      </c>
      <c r="B170" s="172" t="s">
        <v>173</v>
      </c>
      <c r="C170" s="173" t="s">
        <v>72</v>
      </c>
      <c r="D170" s="174">
        <v>0</v>
      </c>
      <c r="E170" s="175">
        <v>0</v>
      </c>
      <c r="F170" s="31">
        <f t="shared" si="55"/>
        <v>0</v>
      </c>
      <c r="G170" s="174">
        <v>0</v>
      </c>
      <c r="H170" s="175">
        <v>0</v>
      </c>
      <c r="I170" s="31">
        <f t="shared" si="56"/>
        <v>0</v>
      </c>
      <c r="J170" s="174">
        <v>0</v>
      </c>
      <c r="K170" s="175">
        <v>0</v>
      </c>
      <c r="L170" s="31">
        <f t="shared" si="57"/>
        <v>0</v>
      </c>
      <c r="M170" s="93">
        <f t="shared" si="53"/>
        <v>0</v>
      </c>
      <c r="N170" s="12">
        <f>SUM(H170,K170)</f>
        <v>0</v>
      </c>
      <c r="O170" s="29">
        <f>SUM(M170:N170)</f>
        <v>0</v>
      </c>
    </row>
    <row r="171" spans="1:15" ht="13.5" thickBot="1">
      <c r="A171" s="413" t="s">
        <v>31</v>
      </c>
      <c r="B171" s="413"/>
      <c r="C171" s="413"/>
      <c r="D171" s="49">
        <f>SUM(D162:D170)</f>
        <v>0</v>
      </c>
      <c r="E171" s="49">
        <f aca="true" t="shared" si="58" ref="E171:O171">SUM(E162:E170)</f>
        <v>0</v>
      </c>
      <c r="F171" s="49">
        <f t="shared" si="58"/>
        <v>0</v>
      </c>
      <c r="G171" s="49">
        <f t="shared" si="58"/>
        <v>9</v>
      </c>
      <c r="H171" s="49">
        <f t="shared" si="58"/>
        <v>7</v>
      </c>
      <c r="I171" s="49">
        <f t="shared" si="58"/>
        <v>16</v>
      </c>
      <c r="J171" s="49">
        <f t="shared" si="58"/>
        <v>17</v>
      </c>
      <c r="K171" s="49">
        <f t="shared" si="58"/>
        <v>12</v>
      </c>
      <c r="L171" s="49">
        <f t="shared" si="58"/>
        <v>29</v>
      </c>
      <c r="M171" s="49">
        <f t="shared" si="58"/>
        <v>26</v>
      </c>
      <c r="N171" s="49">
        <f t="shared" si="58"/>
        <v>19</v>
      </c>
      <c r="O171" s="49">
        <f t="shared" si="58"/>
        <v>45</v>
      </c>
    </row>
    <row r="172" spans="1:15" ht="13.5" thickBot="1">
      <c r="A172" s="32"/>
      <c r="B172" s="32"/>
      <c r="C172" s="32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</row>
    <row r="173" spans="1:15" ht="13.5" thickBot="1">
      <c r="A173" s="32"/>
      <c r="B173" s="32"/>
      <c r="C173" s="32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</row>
    <row r="174" spans="1:15" ht="12.75" customHeight="1" thickBot="1">
      <c r="A174" s="47" t="s">
        <v>37</v>
      </c>
      <c r="B174" s="81" t="s">
        <v>40</v>
      </c>
      <c r="C174" s="47" t="s">
        <v>9</v>
      </c>
      <c r="D174" s="46" t="s">
        <v>15</v>
      </c>
      <c r="E174" s="46" t="s">
        <v>16</v>
      </c>
      <c r="F174" s="46" t="s">
        <v>17</v>
      </c>
      <c r="G174" s="46" t="s">
        <v>15</v>
      </c>
      <c r="H174" s="46" t="s">
        <v>16</v>
      </c>
      <c r="I174" s="46" t="s">
        <v>17</v>
      </c>
      <c r="J174" s="46" t="s">
        <v>15</v>
      </c>
      <c r="K174" s="46" t="s">
        <v>16</v>
      </c>
      <c r="L174" s="46" t="s">
        <v>17</v>
      </c>
      <c r="M174" s="113" t="s">
        <v>15</v>
      </c>
      <c r="N174" s="46" t="s">
        <v>16</v>
      </c>
      <c r="O174" s="46" t="s">
        <v>17</v>
      </c>
    </row>
    <row r="175" spans="1:15" s="109" customFormat="1" ht="12.75" customHeight="1">
      <c r="A175" s="226" t="s">
        <v>33</v>
      </c>
      <c r="B175" s="227" t="s">
        <v>184</v>
      </c>
      <c r="C175" s="257" t="s">
        <v>72</v>
      </c>
      <c r="D175" s="59">
        <v>0</v>
      </c>
      <c r="E175" s="9">
        <v>0</v>
      </c>
      <c r="F175" s="85">
        <f>SUM(D175:E175)</f>
        <v>0</v>
      </c>
      <c r="G175" s="59">
        <v>0</v>
      </c>
      <c r="H175" s="9">
        <v>0</v>
      </c>
      <c r="I175" s="85">
        <f>SUM(G175:H175)</f>
        <v>0</v>
      </c>
      <c r="J175" s="59">
        <v>0</v>
      </c>
      <c r="K175" s="9">
        <v>0</v>
      </c>
      <c r="L175" s="85">
        <f>SUM(J175:K175)</f>
        <v>0</v>
      </c>
      <c r="M175" s="178">
        <f>SUM(G175,J175)</f>
        <v>0</v>
      </c>
      <c r="N175" s="9">
        <f>SUM(H175,K175)</f>
        <v>0</v>
      </c>
      <c r="O175" s="85">
        <f>SUM(M175:N175)</f>
        <v>0</v>
      </c>
    </row>
    <row r="176" spans="1:15" ht="13.5" thickBot="1">
      <c r="A176" s="105" t="s">
        <v>85</v>
      </c>
      <c r="B176" s="125" t="s">
        <v>86</v>
      </c>
      <c r="C176" s="135" t="s">
        <v>87</v>
      </c>
      <c r="D176" s="56">
        <v>0</v>
      </c>
      <c r="E176" s="12">
        <v>0</v>
      </c>
      <c r="F176" s="188">
        <f>SUM(D176:E176)</f>
        <v>0</v>
      </c>
      <c r="G176" s="55">
        <v>0</v>
      </c>
      <c r="H176" s="16">
        <v>0</v>
      </c>
      <c r="I176" s="188">
        <f>SUM(G176:H176)</f>
        <v>0</v>
      </c>
      <c r="J176" s="55">
        <v>0</v>
      </c>
      <c r="K176" s="16">
        <v>0</v>
      </c>
      <c r="L176" s="188">
        <f>SUM(J176:K176)</f>
        <v>0</v>
      </c>
      <c r="M176" s="102">
        <f>SUM(G176,J176)</f>
        <v>0</v>
      </c>
      <c r="N176" s="16">
        <f>SUM(H176,K176)</f>
        <v>0</v>
      </c>
      <c r="O176" s="188">
        <f>SUM(M176:N176)</f>
        <v>0</v>
      </c>
    </row>
    <row r="177" spans="1:15" ht="13.5" thickBot="1">
      <c r="A177" s="408" t="s">
        <v>31</v>
      </c>
      <c r="B177" s="408"/>
      <c r="C177" s="408"/>
      <c r="D177" s="48">
        <f>SUM(D175:D176)</f>
        <v>0</v>
      </c>
      <c r="E177" s="48">
        <f aca="true" t="shared" si="59" ref="E177:O177">SUM(E175:E176)</f>
        <v>0</v>
      </c>
      <c r="F177" s="48">
        <f t="shared" si="59"/>
        <v>0</v>
      </c>
      <c r="G177" s="48">
        <f t="shared" si="59"/>
        <v>0</v>
      </c>
      <c r="H177" s="48">
        <f t="shared" si="59"/>
        <v>0</v>
      </c>
      <c r="I177" s="48">
        <f t="shared" si="59"/>
        <v>0</v>
      </c>
      <c r="J177" s="48">
        <f t="shared" si="59"/>
        <v>0</v>
      </c>
      <c r="K177" s="48">
        <f t="shared" si="59"/>
        <v>0</v>
      </c>
      <c r="L177" s="48">
        <f t="shared" si="59"/>
        <v>0</v>
      </c>
      <c r="M177" s="48">
        <f t="shared" si="59"/>
        <v>0</v>
      </c>
      <c r="N177" s="48">
        <f t="shared" si="59"/>
        <v>0</v>
      </c>
      <c r="O177" s="48">
        <f t="shared" si="59"/>
        <v>0</v>
      </c>
    </row>
    <row r="178" spans="1:15" ht="13.5" thickBot="1">
      <c r="A178" s="431" t="s">
        <v>38</v>
      </c>
      <c r="B178" s="431"/>
      <c r="C178" s="431"/>
      <c r="D178" s="50">
        <f aca="true" t="shared" si="60" ref="D178:O178">SUM(D159,D171,D177)</f>
        <v>811</v>
      </c>
      <c r="E178" s="50">
        <f t="shared" si="60"/>
        <v>874</v>
      </c>
      <c r="F178" s="50">
        <f t="shared" si="60"/>
        <v>1685</v>
      </c>
      <c r="G178" s="50">
        <f t="shared" si="60"/>
        <v>504</v>
      </c>
      <c r="H178" s="50">
        <f t="shared" si="60"/>
        <v>482</v>
      </c>
      <c r="I178" s="50">
        <f t="shared" si="60"/>
        <v>986</v>
      </c>
      <c r="J178" s="50">
        <f t="shared" si="60"/>
        <v>2225</v>
      </c>
      <c r="K178" s="50">
        <f t="shared" si="60"/>
        <v>2289</v>
      </c>
      <c r="L178" s="50">
        <f t="shared" si="60"/>
        <v>4514</v>
      </c>
      <c r="M178" s="50">
        <f t="shared" si="60"/>
        <v>2729</v>
      </c>
      <c r="N178" s="50">
        <f t="shared" si="60"/>
        <v>2771</v>
      </c>
      <c r="O178" s="50">
        <f t="shared" si="60"/>
        <v>5500</v>
      </c>
    </row>
    <row r="179" spans="1:15" ht="13.5" thickBot="1">
      <c r="A179" s="68"/>
      <c r="B179" s="68"/>
      <c r="C179" s="68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ht="13.5" thickBot="1">
      <c r="A180" s="409" t="s">
        <v>88</v>
      </c>
      <c r="B180" s="409"/>
      <c r="C180" s="409"/>
      <c r="D180" s="409"/>
      <c r="E180" s="409"/>
      <c r="F180" s="409"/>
      <c r="G180" s="406" t="s">
        <v>6</v>
      </c>
      <c r="H180" s="406"/>
      <c r="I180" s="406"/>
      <c r="J180" s="406"/>
      <c r="K180" s="406"/>
      <c r="L180" s="406"/>
      <c r="M180" s="406"/>
      <c r="N180" s="406"/>
      <c r="O180" s="406"/>
    </row>
    <row r="181" spans="1:15" ht="13.5" thickBot="1">
      <c r="A181" s="47" t="s">
        <v>7</v>
      </c>
      <c r="B181" s="395" t="s">
        <v>40</v>
      </c>
      <c r="C181" s="393" t="s">
        <v>9</v>
      </c>
      <c r="D181" s="407" t="s">
        <v>10</v>
      </c>
      <c r="E181" s="407"/>
      <c r="F181" s="407"/>
      <c r="G181" s="407" t="s">
        <v>11</v>
      </c>
      <c r="H181" s="407"/>
      <c r="I181" s="407"/>
      <c r="J181" s="407" t="s">
        <v>12</v>
      </c>
      <c r="K181" s="407"/>
      <c r="L181" s="407"/>
      <c r="M181" s="407" t="s">
        <v>13</v>
      </c>
      <c r="N181" s="407"/>
      <c r="O181" s="407"/>
    </row>
    <row r="182" spans="1:15" ht="13.5" thickBot="1">
      <c r="A182" s="47" t="s">
        <v>14</v>
      </c>
      <c r="B182" s="396"/>
      <c r="C182" s="394"/>
      <c r="D182" s="46" t="s">
        <v>15</v>
      </c>
      <c r="E182" s="46" t="s">
        <v>16</v>
      </c>
      <c r="F182" s="46" t="s">
        <v>17</v>
      </c>
      <c r="G182" s="46" t="s">
        <v>15</v>
      </c>
      <c r="H182" s="46" t="s">
        <v>16</v>
      </c>
      <c r="I182" s="46" t="s">
        <v>17</v>
      </c>
      <c r="J182" s="46" t="s">
        <v>15</v>
      </c>
      <c r="K182" s="46" t="s">
        <v>16</v>
      </c>
      <c r="L182" s="46" t="s">
        <v>17</v>
      </c>
      <c r="M182" s="46" t="s">
        <v>15</v>
      </c>
      <c r="N182" s="46" t="s">
        <v>16</v>
      </c>
      <c r="O182" s="46" t="s">
        <v>17</v>
      </c>
    </row>
    <row r="183" spans="1:15" ht="12.75">
      <c r="A183" s="105" t="s">
        <v>198</v>
      </c>
      <c r="B183" s="125" t="s">
        <v>90</v>
      </c>
      <c r="C183" s="51" t="s">
        <v>91</v>
      </c>
      <c r="D183" s="88">
        <v>22</v>
      </c>
      <c r="E183" s="8">
        <v>5</v>
      </c>
      <c r="F183" s="88">
        <f>SUM(D183:E183)</f>
        <v>27</v>
      </c>
      <c r="G183" s="88">
        <v>21</v>
      </c>
      <c r="H183" s="8">
        <v>3</v>
      </c>
      <c r="I183" s="142">
        <f>SUM(G183:H183)</f>
        <v>24</v>
      </c>
      <c r="J183" s="143">
        <v>16</v>
      </c>
      <c r="K183" s="144">
        <v>1</v>
      </c>
      <c r="L183" s="142">
        <f>SUM(J183:K183)</f>
        <v>17</v>
      </c>
      <c r="M183" s="145">
        <f aca="true" t="shared" si="61" ref="M183:N186">SUM(G183,J183)</f>
        <v>37</v>
      </c>
      <c r="N183" s="144">
        <f t="shared" si="61"/>
        <v>4</v>
      </c>
      <c r="O183" s="146">
        <f>SUM(M183:N183)</f>
        <v>41</v>
      </c>
    </row>
    <row r="184" spans="1:15" ht="12.75">
      <c r="A184" s="120" t="s">
        <v>217</v>
      </c>
      <c r="B184" s="140" t="s">
        <v>90</v>
      </c>
      <c r="C184" s="42" t="s">
        <v>91</v>
      </c>
      <c r="D184" s="56">
        <v>0</v>
      </c>
      <c r="E184" s="13">
        <v>0</v>
      </c>
      <c r="F184" s="56">
        <f>SUM(D184:E184)</f>
        <v>0</v>
      </c>
      <c r="G184" s="88">
        <v>0</v>
      </c>
      <c r="H184" s="8">
        <v>0</v>
      </c>
      <c r="I184" s="89">
        <f>SUM(G184:H184)</f>
        <v>0</v>
      </c>
      <c r="J184" s="88">
        <v>278</v>
      </c>
      <c r="K184" s="8">
        <v>52</v>
      </c>
      <c r="L184" s="229">
        <f>SUM(J184:K184)</f>
        <v>330</v>
      </c>
      <c r="M184" s="88">
        <f>SUM(G184,J184)</f>
        <v>278</v>
      </c>
      <c r="N184" s="8">
        <f>SUM(H184,K184)</f>
        <v>52</v>
      </c>
      <c r="O184" s="229">
        <f>SUM(M184:N184)</f>
        <v>330</v>
      </c>
    </row>
    <row r="185" spans="1:15" ht="12.75">
      <c r="A185" s="120" t="s">
        <v>89</v>
      </c>
      <c r="B185" s="140" t="s">
        <v>90</v>
      </c>
      <c r="C185" s="42" t="s">
        <v>91</v>
      </c>
      <c r="D185" s="56">
        <v>62</v>
      </c>
      <c r="E185" s="13">
        <v>17</v>
      </c>
      <c r="F185" s="56">
        <f>SUM(D185:E185)</f>
        <v>79</v>
      </c>
      <c r="G185" s="88">
        <v>63</v>
      </c>
      <c r="H185" s="8">
        <v>17</v>
      </c>
      <c r="I185" s="89">
        <f>SUM(G185:H185)</f>
        <v>80</v>
      </c>
      <c r="J185" s="88">
        <v>11</v>
      </c>
      <c r="K185" s="8">
        <v>1</v>
      </c>
      <c r="L185" s="229">
        <f>SUM(J185:K185)</f>
        <v>12</v>
      </c>
      <c r="M185" s="88">
        <f t="shared" si="61"/>
        <v>74</v>
      </c>
      <c r="N185" s="8">
        <f t="shared" si="61"/>
        <v>18</v>
      </c>
      <c r="O185" s="229">
        <f>SUM(M185:N185)</f>
        <v>92</v>
      </c>
    </row>
    <row r="186" spans="1:15" ht="13.5" thickBot="1">
      <c r="A186" s="124" t="s">
        <v>199</v>
      </c>
      <c r="B186" s="140" t="s">
        <v>90</v>
      </c>
      <c r="C186" s="42" t="s">
        <v>91</v>
      </c>
      <c r="D186" s="53">
        <v>0</v>
      </c>
      <c r="E186" s="13">
        <v>0</v>
      </c>
      <c r="F186" s="53">
        <f>SUM(D186:E186)</f>
        <v>0</v>
      </c>
      <c r="G186" s="107">
        <v>0</v>
      </c>
      <c r="H186" s="108">
        <v>0</v>
      </c>
      <c r="I186" s="89">
        <f>SUM(G186:H186)</f>
        <v>0</v>
      </c>
      <c r="J186" s="107">
        <v>4</v>
      </c>
      <c r="K186" s="108">
        <v>3</v>
      </c>
      <c r="L186" s="229">
        <f>SUM(J186:K186)</f>
        <v>7</v>
      </c>
      <c r="M186" s="88">
        <f t="shared" si="61"/>
        <v>4</v>
      </c>
      <c r="N186" s="8">
        <f t="shared" si="61"/>
        <v>3</v>
      </c>
      <c r="O186" s="229">
        <f>SUM(M186:N186)</f>
        <v>7</v>
      </c>
    </row>
    <row r="187" spans="1:15" ht="13.5" thickBot="1">
      <c r="A187" s="438" t="s">
        <v>31</v>
      </c>
      <c r="B187" s="438"/>
      <c r="C187" s="438"/>
      <c r="D187" s="255">
        <f>SUM(D183:D186)</f>
        <v>84</v>
      </c>
      <c r="E187" s="255">
        <f aca="true" t="shared" si="62" ref="E187:O187">SUM(E183:E186)</f>
        <v>22</v>
      </c>
      <c r="F187" s="255">
        <f t="shared" si="62"/>
        <v>106</v>
      </c>
      <c r="G187" s="255">
        <f t="shared" si="62"/>
        <v>84</v>
      </c>
      <c r="H187" s="255">
        <f t="shared" si="62"/>
        <v>20</v>
      </c>
      <c r="I187" s="255">
        <f t="shared" si="62"/>
        <v>104</v>
      </c>
      <c r="J187" s="255">
        <f t="shared" si="62"/>
        <v>309</v>
      </c>
      <c r="K187" s="255">
        <f t="shared" si="62"/>
        <v>57</v>
      </c>
      <c r="L187" s="255">
        <f t="shared" si="62"/>
        <v>366</v>
      </c>
      <c r="M187" s="255">
        <f t="shared" si="62"/>
        <v>393</v>
      </c>
      <c r="N187" s="255">
        <f t="shared" si="62"/>
        <v>77</v>
      </c>
      <c r="O187" s="255">
        <f t="shared" si="62"/>
        <v>470</v>
      </c>
    </row>
    <row r="188" spans="1:15" ht="13.5" thickBot="1">
      <c r="A188" s="21"/>
      <c r="B188" s="21"/>
      <c r="C188" s="21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1:15" ht="13.5" thickBot="1">
      <c r="A189" s="47" t="s">
        <v>32</v>
      </c>
      <c r="B189" s="81" t="s">
        <v>40</v>
      </c>
      <c r="C189" s="47" t="s">
        <v>9</v>
      </c>
      <c r="D189" s="46" t="s">
        <v>15</v>
      </c>
      <c r="E189" s="46" t="s">
        <v>16</v>
      </c>
      <c r="F189" s="46" t="s">
        <v>17</v>
      </c>
      <c r="G189" s="46" t="s">
        <v>15</v>
      </c>
      <c r="H189" s="46" t="s">
        <v>16</v>
      </c>
      <c r="I189" s="46" t="s">
        <v>17</v>
      </c>
      <c r="J189" s="46" t="s">
        <v>15</v>
      </c>
      <c r="K189" s="46" t="s">
        <v>16</v>
      </c>
      <c r="L189" s="46" t="s">
        <v>17</v>
      </c>
      <c r="M189" s="113" t="s">
        <v>15</v>
      </c>
      <c r="N189" s="46" t="s">
        <v>16</v>
      </c>
      <c r="O189" s="46" t="s">
        <v>17</v>
      </c>
    </row>
    <row r="190" spans="1:15" ht="13.5" thickBot="1">
      <c r="A190" s="377" t="s">
        <v>183</v>
      </c>
      <c r="B190" s="245" t="s">
        <v>90</v>
      </c>
      <c r="C190" s="19" t="s">
        <v>92</v>
      </c>
      <c r="D190" s="30">
        <v>0</v>
      </c>
      <c r="E190" s="15">
        <v>0</v>
      </c>
      <c r="F190" s="31">
        <f>SUM(D190:E190)</f>
        <v>0</v>
      </c>
      <c r="G190" s="30">
        <v>8</v>
      </c>
      <c r="H190" s="15">
        <v>9</v>
      </c>
      <c r="I190" s="31">
        <f>SUM(G190:H190)</f>
        <v>17</v>
      </c>
      <c r="J190" s="30">
        <v>0</v>
      </c>
      <c r="K190" s="15">
        <v>1</v>
      </c>
      <c r="L190" s="31">
        <f>SUM(J190:K190)</f>
        <v>1</v>
      </c>
      <c r="M190" s="176">
        <f>SUM(G190,J190)</f>
        <v>8</v>
      </c>
      <c r="N190" s="15">
        <f>SUM(H190,K190)</f>
        <v>10</v>
      </c>
      <c r="O190" s="31">
        <f>SUM(M190:N190)</f>
        <v>18</v>
      </c>
    </row>
    <row r="191" spans="1:15" ht="13.5" thickBot="1">
      <c r="A191" s="425" t="s">
        <v>31</v>
      </c>
      <c r="B191" s="426"/>
      <c r="C191" s="426"/>
      <c r="D191" s="30">
        <f>D190</f>
        <v>0</v>
      </c>
      <c r="E191" s="30">
        <f aca="true" t="shared" si="63" ref="E191:O191">E190</f>
        <v>0</v>
      </c>
      <c r="F191" s="30">
        <f t="shared" si="63"/>
        <v>0</v>
      </c>
      <c r="G191" s="30">
        <f t="shared" si="63"/>
        <v>8</v>
      </c>
      <c r="H191" s="30">
        <f t="shared" si="63"/>
        <v>9</v>
      </c>
      <c r="I191" s="30">
        <f t="shared" si="63"/>
        <v>17</v>
      </c>
      <c r="J191" s="30">
        <f t="shared" si="63"/>
        <v>0</v>
      </c>
      <c r="K191" s="30">
        <f t="shared" si="63"/>
        <v>1</v>
      </c>
      <c r="L191" s="30">
        <f t="shared" si="63"/>
        <v>1</v>
      </c>
      <c r="M191" s="30">
        <f t="shared" si="63"/>
        <v>8</v>
      </c>
      <c r="N191" s="30">
        <f t="shared" si="63"/>
        <v>10</v>
      </c>
      <c r="O191" s="30">
        <f t="shared" si="63"/>
        <v>18</v>
      </c>
    </row>
    <row r="192" spans="1:15" ht="13.5" thickBot="1">
      <c r="A192" s="198"/>
      <c r="B192" s="198"/>
      <c r="C192" s="198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3.5" thickBot="1">
      <c r="A193" s="47" t="s">
        <v>37</v>
      </c>
      <c r="B193" s="81" t="s">
        <v>40</v>
      </c>
      <c r="C193" s="47" t="s">
        <v>9</v>
      </c>
      <c r="D193" s="46" t="s">
        <v>15</v>
      </c>
      <c r="E193" s="46" t="s">
        <v>16</v>
      </c>
      <c r="F193" s="46" t="s">
        <v>17</v>
      </c>
      <c r="G193" s="46" t="s">
        <v>15</v>
      </c>
      <c r="H193" s="46" t="s">
        <v>16</v>
      </c>
      <c r="I193" s="46" t="s">
        <v>17</v>
      </c>
      <c r="J193" s="46" t="s">
        <v>15</v>
      </c>
      <c r="K193" s="46" t="s">
        <v>16</v>
      </c>
      <c r="L193" s="46" t="s">
        <v>17</v>
      </c>
      <c r="M193" s="113" t="s">
        <v>15</v>
      </c>
      <c r="N193" s="46" t="s">
        <v>16</v>
      </c>
      <c r="O193" s="46" t="s">
        <v>17</v>
      </c>
    </row>
    <row r="194" spans="1:15" ht="13.5" thickBot="1">
      <c r="A194" s="308" t="s">
        <v>179</v>
      </c>
      <c r="B194" s="245" t="s">
        <v>90</v>
      </c>
      <c r="C194" s="19" t="s">
        <v>92</v>
      </c>
      <c r="D194" s="177">
        <v>0</v>
      </c>
      <c r="E194" s="309">
        <v>0</v>
      </c>
      <c r="F194" s="310">
        <f>SUM(D194:E194)</f>
        <v>0</v>
      </c>
      <c r="G194" s="177">
        <v>2</v>
      </c>
      <c r="H194" s="309">
        <v>4</v>
      </c>
      <c r="I194" s="310">
        <f>SUM(G194:H194)</f>
        <v>6</v>
      </c>
      <c r="J194" s="177">
        <v>0</v>
      </c>
      <c r="K194" s="309">
        <v>0</v>
      </c>
      <c r="L194" s="310">
        <f>SUM(J194:K194)</f>
        <v>0</v>
      </c>
      <c r="M194" s="311">
        <f>SUM(G194,J194)</f>
        <v>2</v>
      </c>
      <c r="N194" s="309">
        <f>SUM(H194,K194)</f>
        <v>4</v>
      </c>
      <c r="O194" s="310">
        <f>SUM(M194:N194)</f>
        <v>6</v>
      </c>
    </row>
    <row r="195" spans="1:15" ht="13.5" thickBot="1">
      <c r="A195" s="428" t="s">
        <v>31</v>
      </c>
      <c r="B195" s="429"/>
      <c r="C195" s="429"/>
      <c r="D195" s="30">
        <f>D194</f>
        <v>0</v>
      </c>
      <c r="E195" s="30">
        <f aca="true" t="shared" si="64" ref="E195:O195">E194</f>
        <v>0</v>
      </c>
      <c r="F195" s="30">
        <f t="shared" si="64"/>
        <v>0</v>
      </c>
      <c r="G195" s="30">
        <f t="shared" si="64"/>
        <v>2</v>
      </c>
      <c r="H195" s="30">
        <f t="shared" si="64"/>
        <v>4</v>
      </c>
      <c r="I195" s="30">
        <f t="shared" si="64"/>
        <v>6</v>
      </c>
      <c r="J195" s="30">
        <f t="shared" si="64"/>
        <v>0</v>
      </c>
      <c r="K195" s="30">
        <f t="shared" si="64"/>
        <v>0</v>
      </c>
      <c r="L195" s="30">
        <f t="shared" si="64"/>
        <v>0</v>
      </c>
      <c r="M195" s="30">
        <f t="shared" si="64"/>
        <v>2</v>
      </c>
      <c r="N195" s="30">
        <f t="shared" si="64"/>
        <v>4</v>
      </c>
      <c r="O195" s="30">
        <f t="shared" si="64"/>
        <v>6</v>
      </c>
    </row>
    <row r="196" spans="1:15" ht="13.5" thickBot="1">
      <c r="A196" s="416" t="s">
        <v>38</v>
      </c>
      <c r="B196" s="416"/>
      <c r="C196" s="416"/>
      <c r="D196" s="50">
        <f>D187+D191+D195</f>
        <v>84</v>
      </c>
      <c r="E196" s="50">
        <f aca="true" t="shared" si="65" ref="E196:O196">E187+E191+E195</f>
        <v>22</v>
      </c>
      <c r="F196" s="50">
        <f t="shared" si="65"/>
        <v>106</v>
      </c>
      <c r="G196" s="50">
        <f t="shared" si="65"/>
        <v>94</v>
      </c>
      <c r="H196" s="50">
        <f t="shared" si="65"/>
        <v>33</v>
      </c>
      <c r="I196" s="50">
        <f t="shared" si="65"/>
        <v>127</v>
      </c>
      <c r="J196" s="50">
        <f t="shared" si="65"/>
        <v>309</v>
      </c>
      <c r="K196" s="50">
        <f t="shared" si="65"/>
        <v>58</v>
      </c>
      <c r="L196" s="50">
        <f t="shared" si="65"/>
        <v>367</v>
      </c>
      <c r="M196" s="50">
        <f t="shared" si="65"/>
        <v>403</v>
      </c>
      <c r="N196" s="50">
        <f t="shared" si="65"/>
        <v>91</v>
      </c>
      <c r="O196" s="50">
        <f t="shared" si="65"/>
        <v>494</v>
      </c>
    </row>
    <row r="197" spans="1:15" ht="12.75">
      <c r="A197" s="28"/>
      <c r="B197" s="28"/>
      <c r="C197" s="28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ht="12.75" customHeight="1" thickBot="1">
      <c r="A198" s="17"/>
      <c r="B198" s="17"/>
      <c r="C198" s="1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1.25" customHeight="1" thickBot="1">
      <c r="A199" s="443" t="s">
        <v>93</v>
      </c>
      <c r="B199" s="444"/>
      <c r="C199" s="444"/>
      <c r="D199" s="444"/>
      <c r="E199" s="444"/>
      <c r="F199" s="444"/>
      <c r="G199" s="433" t="s">
        <v>6</v>
      </c>
      <c r="H199" s="433"/>
      <c r="I199" s="433"/>
      <c r="J199" s="433"/>
      <c r="K199" s="433"/>
      <c r="L199" s="433"/>
      <c r="M199" s="433"/>
      <c r="N199" s="433"/>
      <c r="O199" s="434"/>
    </row>
    <row r="200" spans="1:15" ht="13.5" thickBot="1">
      <c r="A200" s="202" t="s">
        <v>7</v>
      </c>
      <c r="B200" s="395" t="s">
        <v>40</v>
      </c>
      <c r="C200" s="393" t="s">
        <v>9</v>
      </c>
      <c r="D200" s="396" t="s">
        <v>10</v>
      </c>
      <c r="E200" s="396"/>
      <c r="F200" s="396"/>
      <c r="G200" s="396" t="s">
        <v>11</v>
      </c>
      <c r="H200" s="396"/>
      <c r="I200" s="396"/>
      <c r="J200" s="396" t="s">
        <v>12</v>
      </c>
      <c r="K200" s="396"/>
      <c r="L200" s="396"/>
      <c r="M200" s="396" t="s">
        <v>13</v>
      </c>
      <c r="N200" s="396"/>
      <c r="O200" s="396"/>
    </row>
    <row r="201" spans="1:15" ht="11.25" customHeight="1" thickBot="1">
      <c r="A201" s="47" t="s">
        <v>14</v>
      </c>
      <c r="B201" s="396"/>
      <c r="C201" s="394"/>
      <c r="D201" s="47" t="s">
        <v>15</v>
      </c>
      <c r="E201" s="47" t="s">
        <v>16</v>
      </c>
      <c r="F201" s="47" t="s">
        <v>17</v>
      </c>
      <c r="G201" s="47" t="s">
        <v>15</v>
      </c>
      <c r="H201" s="47" t="s">
        <v>16</v>
      </c>
      <c r="I201" s="47" t="s">
        <v>17</v>
      </c>
      <c r="J201" s="47" t="s">
        <v>15</v>
      </c>
      <c r="K201" s="47" t="s">
        <v>16</v>
      </c>
      <c r="L201" s="47" t="s">
        <v>17</v>
      </c>
      <c r="M201" s="47" t="s">
        <v>15</v>
      </c>
      <c r="N201" s="47" t="s">
        <v>16</v>
      </c>
      <c r="O201" s="47" t="s">
        <v>17</v>
      </c>
    </row>
    <row r="202" spans="1:15" ht="12.75">
      <c r="A202" s="105" t="s">
        <v>94</v>
      </c>
      <c r="B202" s="125" t="s">
        <v>69</v>
      </c>
      <c r="C202" s="41" t="s">
        <v>20</v>
      </c>
      <c r="D202" s="59">
        <v>6</v>
      </c>
      <c r="E202" s="9">
        <v>3</v>
      </c>
      <c r="F202" s="142">
        <f>SUM(D202:E202)</f>
        <v>9</v>
      </c>
      <c r="G202" s="231">
        <v>6</v>
      </c>
      <c r="H202" s="230">
        <v>2</v>
      </c>
      <c r="I202" s="142">
        <f>SUM(G202:H202)</f>
        <v>8</v>
      </c>
      <c r="J202" s="231">
        <v>19</v>
      </c>
      <c r="K202" s="230">
        <v>6</v>
      </c>
      <c r="L202" s="142">
        <f>SUM(J202:K202)</f>
        <v>25</v>
      </c>
      <c r="M202" s="145">
        <f>SUM(G202,J202)</f>
        <v>25</v>
      </c>
      <c r="N202" s="144">
        <f>SUM(H202,K202)</f>
        <v>8</v>
      </c>
      <c r="O202" s="146">
        <f aca="true" t="shared" si="66" ref="O202:O209">SUM(M202:N202)</f>
        <v>33</v>
      </c>
    </row>
    <row r="203" spans="1:15" ht="12.75">
      <c r="A203" s="131" t="s">
        <v>95</v>
      </c>
      <c r="B203" s="122" t="s">
        <v>69</v>
      </c>
      <c r="C203" s="4" t="s">
        <v>20</v>
      </c>
      <c r="D203" s="53">
        <v>0</v>
      </c>
      <c r="E203" s="13">
        <v>0</v>
      </c>
      <c r="F203" s="146">
        <f aca="true" t="shared" si="67" ref="F203:F209">SUM(D203:E203)</f>
        <v>0</v>
      </c>
      <c r="G203" s="88">
        <v>4</v>
      </c>
      <c r="H203" s="8">
        <v>3</v>
      </c>
      <c r="I203" s="146">
        <f>SUM(G203:H203)</f>
        <v>7</v>
      </c>
      <c r="J203" s="88">
        <v>12</v>
      </c>
      <c r="K203" s="8">
        <v>28</v>
      </c>
      <c r="L203" s="146">
        <f>SUM(J203:K203)</f>
        <v>40</v>
      </c>
      <c r="M203" s="179">
        <f aca="true" t="shared" si="68" ref="M203:M209">SUM(G203,J203)</f>
        <v>16</v>
      </c>
      <c r="N203" s="8">
        <f aca="true" t="shared" si="69" ref="N203:N208">SUM(H203,K203)</f>
        <v>31</v>
      </c>
      <c r="O203" s="146">
        <f t="shared" si="66"/>
        <v>47</v>
      </c>
    </row>
    <row r="204" spans="1:15" ht="12.75">
      <c r="A204" s="120" t="s">
        <v>140</v>
      </c>
      <c r="B204" s="122" t="s">
        <v>69</v>
      </c>
      <c r="C204" s="4" t="s">
        <v>20</v>
      </c>
      <c r="D204" s="53">
        <v>101</v>
      </c>
      <c r="E204" s="13">
        <v>83</v>
      </c>
      <c r="F204" s="146">
        <f t="shared" si="67"/>
        <v>184</v>
      </c>
      <c r="G204" s="88">
        <v>0</v>
      </c>
      <c r="H204" s="8">
        <v>0</v>
      </c>
      <c r="I204" s="146">
        <f aca="true" t="shared" si="70" ref="I204:I209">SUM(G204:H204)</f>
        <v>0</v>
      </c>
      <c r="J204" s="88">
        <v>59</v>
      </c>
      <c r="K204" s="8">
        <v>72</v>
      </c>
      <c r="L204" s="146">
        <f aca="true" t="shared" si="71" ref="L204:L209">SUM(J204:K204)</f>
        <v>131</v>
      </c>
      <c r="M204" s="179">
        <f t="shared" si="68"/>
        <v>59</v>
      </c>
      <c r="N204" s="8">
        <f>SUM(H204,K204)</f>
        <v>72</v>
      </c>
      <c r="O204" s="146">
        <f t="shared" si="66"/>
        <v>131</v>
      </c>
    </row>
    <row r="205" spans="1:15" ht="12.75">
      <c r="A205" s="120" t="s">
        <v>200</v>
      </c>
      <c r="B205" s="122" t="s">
        <v>69</v>
      </c>
      <c r="C205" s="4" t="s">
        <v>20</v>
      </c>
      <c r="D205" s="53">
        <v>0</v>
      </c>
      <c r="E205" s="13">
        <v>0</v>
      </c>
      <c r="F205" s="146">
        <f t="shared" si="67"/>
        <v>0</v>
      </c>
      <c r="G205" s="88">
        <v>43</v>
      </c>
      <c r="H205" s="8">
        <v>28</v>
      </c>
      <c r="I205" s="146">
        <f t="shared" si="70"/>
        <v>71</v>
      </c>
      <c r="J205" s="88">
        <v>276</v>
      </c>
      <c r="K205" s="8">
        <v>252</v>
      </c>
      <c r="L205" s="146">
        <f t="shared" si="71"/>
        <v>528</v>
      </c>
      <c r="M205" s="179">
        <f t="shared" si="68"/>
        <v>319</v>
      </c>
      <c r="N205" s="8">
        <f t="shared" si="69"/>
        <v>280</v>
      </c>
      <c r="O205" s="146">
        <f t="shared" si="66"/>
        <v>599</v>
      </c>
    </row>
    <row r="206" spans="1:52" s="260" customFormat="1" ht="22.5" customHeight="1">
      <c r="A206" s="117" t="s">
        <v>158</v>
      </c>
      <c r="B206" s="122" t="s">
        <v>69</v>
      </c>
      <c r="C206" s="4" t="s">
        <v>20</v>
      </c>
      <c r="D206" s="53">
        <v>0</v>
      </c>
      <c r="E206" s="13">
        <v>0</v>
      </c>
      <c r="F206" s="146">
        <f t="shared" si="67"/>
        <v>0</v>
      </c>
      <c r="G206" s="88">
        <v>0</v>
      </c>
      <c r="H206" s="8">
        <v>0</v>
      </c>
      <c r="I206" s="146">
        <f t="shared" si="70"/>
        <v>0</v>
      </c>
      <c r="J206" s="88">
        <v>1</v>
      </c>
      <c r="K206" s="8">
        <v>2</v>
      </c>
      <c r="L206" s="146">
        <f t="shared" si="71"/>
        <v>3</v>
      </c>
      <c r="M206" s="179">
        <f t="shared" si="68"/>
        <v>1</v>
      </c>
      <c r="N206" s="8">
        <f t="shared" si="69"/>
        <v>2</v>
      </c>
      <c r="O206" s="146">
        <f t="shared" si="66"/>
        <v>3</v>
      </c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59"/>
      <c r="AT206" s="259"/>
      <c r="AU206" s="259"/>
      <c r="AV206" s="259"/>
      <c r="AW206" s="259"/>
      <c r="AX206" s="259"/>
      <c r="AY206" s="259"/>
      <c r="AZ206" s="259"/>
    </row>
    <row r="207" spans="1:52" s="260" customFormat="1" ht="22.5" customHeight="1">
      <c r="A207" s="117" t="s">
        <v>158</v>
      </c>
      <c r="B207" s="122" t="s">
        <v>69</v>
      </c>
      <c r="C207" s="4" t="s">
        <v>20</v>
      </c>
      <c r="D207" s="53">
        <v>0</v>
      </c>
      <c r="E207" s="13">
        <v>0</v>
      </c>
      <c r="F207" s="146">
        <f t="shared" si="67"/>
        <v>0</v>
      </c>
      <c r="G207" s="88">
        <v>0</v>
      </c>
      <c r="H207" s="8">
        <v>0</v>
      </c>
      <c r="I207" s="146">
        <f t="shared" si="70"/>
        <v>0</v>
      </c>
      <c r="J207" s="88">
        <v>29</v>
      </c>
      <c r="K207" s="8">
        <v>43</v>
      </c>
      <c r="L207" s="146">
        <f t="shared" si="71"/>
        <v>72</v>
      </c>
      <c r="M207" s="179">
        <f t="shared" si="68"/>
        <v>29</v>
      </c>
      <c r="N207" s="8">
        <f t="shared" si="69"/>
        <v>43</v>
      </c>
      <c r="O207" s="146">
        <f t="shared" si="66"/>
        <v>72</v>
      </c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259"/>
      <c r="AP207" s="259"/>
      <c r="AQ207" s="259"/>
      <c r="AR207" s="259"/>
      <c r="AS207" s="259"/>
      <c r="AT207" s="259"/>
      <c r="AU207" s="259"/>
      <c r="AV207" s="259"/>
      <c r="AW207" s="259"/>
      <c r="AX207" s="259"/>
      <c r="AY207" s="259"/>
      <c r="AZ207" s="259"/>
    </row>
    <row r="208" spans="1:52" s="260" customFormat="1" ht="12.75">
      <c r="A208" s="117" t="s">
        <v>201</v>
      </c>
      <c r="B208" s="122" t="s">
        <v>69</v>
      </c>
      <c r="C208" s="4" t="s">
        <v>20</v>
      </c>
      <c r="D208" s="53">
        <v>13</v>
      </c>
      <c r="E208" s="13">
        <v>22</v>
      </c>
      <c r="F208" s="146">
        <f t="shared" si="67"/>
        <v>35</v>
      </c>
      <c r="G208" s="88">
        <v>10</v>
      </c>
      <c r="H208" s="8">
        <v>22</v>
      </c>
      <c r="I208" s="146">
        <f t="shared" si="70"/>
        <v>32</v>
      </c>
      <c r="J208" s="88">
        <v>13</v>
      </c>
      <c r="K208" s="8">
        <v>37</v>
      </c>
      <c r="L208" s="146">
        <f t="shared" si="71"/>
        <v>50</v>
      </c>
      <c r="M208" s="179">
        <f t="shared" si="68"/>
        <v>23</v>
      </c>
      <c r="N208" s="8">
        <f t="shared" si="69"/>
        <v>59</v>
      </c>
      <c r="O208" s="146">
        <f t="shared" si="66"/>
        <v>82</v>
      </c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  <c r="AX208" s="259"/>
      <c r="AY208" s="259"/>
      <c r="AZ208" s="259"/>
    </row>
    <row r="209" spans="1:15" ht="13.5" thickBot="1">
      <c r="A209" s="120" t="s">
        <v>246</v>
      </c>
      <c r="B209" s="122" t="s">
        <v>69</v>
      </c>
      <c r="C209" s="4" t="s">
        <v>20</v>
      </c>
      <c r="D209" s="53">
        <v>90</v>
      </c>
      <c r="E209" s="13">
        <v>229</v>
      </c>
      <c r="F209" s="146">
        <f t="shared" si="67"/>
        <v>319</v>
      </c>
      <c r="G209" s="88">
        <v>42</v>
      </c>
      <c r="H209" s="8">
        <v>98</v>
      </c>
      <c r="I209" s="146">
        <f t="shared" si="70"/>
        <v>140</v>
      </c>
      <c r="J209" s="88">
        <v>257</v>
      </c>
      <c r="K209" s="8">
        <v>520</v>
      </c>
      <c r="L209" s="146">
        <f t="shared" si="71"/>
        <v>777</v>
      </c>
      <c r="M209" s="179">
        <f t="shared" si="68"/>
        <v>299</v>
      </c>
      <c r="N209" s="8">
        <f>SUM(H209,K209)</f>
        <v>618</v>
      </c>
      <c r="O209" s="146">
        <f t="shared" si="66"/>
        <v>917</v>
      </c>
    </row>
    <row r="210" spans="1:15" ht="12" customHeight="1" thickBot="1">
      <c r="A210" s="425" t="s">
        <v>31</v>
      </c>
      <c r="B210" s="426"/>
      <c r="C210" s="427"/>
      <c r="D210" s="49">
        <f aca="true" t="shared" si="72" ref="D210:O210">SUM(D202:D209)</f>
        <v>210</v>
      </c>
      <c r="E210" s="49">
        <f t="shared" si="72"/>
        <v>337</v>
      </c>
      <c r="F210" s="49">
        <f t="shared" si="72"/>
        <v>547</v>
      </c>
      <c r="G210" s="49">
        <f t="shared" si="72"/>
        <v>105</v>
      </c>
      <c r="H210" s="49">
        <f t="shared" si="72"/>
        <v>153</v>
      </c>
      <c r="I210" s="49">
        <f t="shared" si="72"/>
        <v>258</v>
      </c>
      <c r="J210" s="49">
        <f t="shared" si="72"/>
        <v>666</v>
      </c>
      <c r="K210" s="49">
        <f t="shared" si="72"/>
        <v>960</v>
      </c>
      <c r="L210" s="49">
        <f t="shared" si="72"/>
        <v>1626</v>
      </c>
      <c r="M210" s="49">
        <f t="shared" si="72"/>
        <v>771</v>
      </c>
      <c r="N210" s="49">
        <f t="shared" si="72"/>
        <v>1113</v>
      </c>
      <c r="O210" s="49">
        <f t="shared" si="72"/>
        <v>1884</v>
      </c>
    </row>
    <row r="211" spans="1:15" ht="13.5" thickBot="1">
      <c r="A211" s="28"/>
      <c r="B211" s="28"/>
      <c r="C211" s="28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 s="109" customFormat="1" ht="15" customHeight="1" thickBot="1">
      <c r="A212" s="82" t="s">
        <v>35</v>
      </c>
      <c r="B212" s="81" t="s">
        <v>40</v>
      </c>
      <c r="C212" s="47" t="s">
        <v>9</v>
      </c>
      <c r="D212" s="58" t="s">
        <v>15</v>
      </c>
      <c r="E212" s="1" t="s">
        <v>16</v>
      </c>
      <c r="F212" s="2" t="s">
        <v>17</v>
      </c>
      <c r="G212" s="58" t="s">
        <v>15</v>
      </c>
      <c r="H212" s="1" t="s">
        <v>16</v>
      </c>
      <c r="I212" s="2" t="s">
        <v>17</v>
      </c>
      <c r="J212" s="58" t="s">
        <v>15</v>
      </c>
      <c r="K212" s="1" t="s">
        <v>16</v>
      </c>
      <c r="L212" s="2" t="s">
        <v>17</v>
      </c>
      <c r="M212" s="3" t="s">
        <v>15</v>
      </c>
      <c r="N212" s="1" t="s">
        <v>16</v>
      </c>
      <c r="O212" s="2" t="s">
        <v>17</v>
      </c>
    </row>
    <row r="213" spans="1:15" ht="24.75" customHeight="1" thickBot="1">
      <c r="A213" s="226" t="s">
        <v>96</v>
      </c>
      <c r="B213" s="227" t="s">
        <v>69</v>
      </c>
      <c r="C213" s="254" t="s">
        <v>97</v>
      </c>
      <c r="D213" s="99">
        <v>0</v>
      </c>
      <c r="E213" s="20">
        <v>0</v>
      </c>
      <c r="F213" s="25">
        <f>SUM(D213:E213)</f>
        <v>0</v>
      </c>
      <c r="G213" s="99">
        <v>0</v>
      </c>
      <c r="H213" s="20">
        <v>0</v>
      </c>
      <c r="I213" s="25">
        <f>SUM(G213:H213)</f>
        <v>0</v>
      </c>
      <c r="J213" s="99">
        <v>4</v>
      </c>
      <c r="K213" s="20">
        <v>7</v>
      </c>
      <c r="L213" s="25">
        <f>SUM(J213:K213)</f>
        <v>11</v>
      </c>
      <c r="M213" s="178">
        <f>SUM(G213,J213)</f>
        <v>4</v>
      </c>
      <c r="N213" s="9">
        <f>SUM(H213,K213)</f>
        <v>7</v>
      </c>
      <c r="O213" s="85">
        <f>SUM(M213:N213)</f>
        <v>11</v>
      </c>
    </row>
    <row r="214" spans="1:15" ht="15.75" customHeight="1" thickBot="1">
      <c r="A214" s="408" t="s">
        <v>31</v>
      </c>
      <c r="B214" s="408"/>
      <c r="C214" s="408"/>
      <c r="D214" s="49">
        <f>SUM(D213:D213)</f>
        <v>0</v>
      </c>
      <c r="E214" s="49">
        <f aca="true" t="shared" si="73" ref="E214:M214">SUM(E213:E213)</f>
        <v>0</v>
      </c>
      <c r="F214" s="49">
        <f t="shared" si="73"/>
        <v>0</v>
      </c>
      <c r="G214" s="49">
        <f t="shared" si="73"/>
        <v>0</v>
      </c>
      <c r="H214" s="49">
        <f t="shared" si="73"/>
        <v>0</v>
      </c>
      <c r="I214" s="49">
        <f t="shared" si="73"/>
        <v>0</v>
      </c>
      <c r="J214" s="49">
        <f>SUM(J213:J213)</f>
        <v>4</v>
      </c>
      <c r="K214" s="49">
        <f t="shared" si="73"/>
        <v>7</v>
      </c>
      <c r="L214" s="49">
        <f t="shared" si="73"/>
        <v>11</v>
      </c>
      <c r="M214" s="49">
        <f t="shared" si="73"/>
        <v>4</v>
      </c>
      <c r="N214" s="49">
        <f>SUM(N213:N213)</f>
        <v>7</v>
      </c>
      <c r="O214" s="49">
        <f>SUM(O213:O213)</f>
        <v>11</v>
      </c>
    </row>
    <row r="215" spans="1:15" s="109" customFormat="1" ht="15.75" customHeight="1" thickBot="1">
      <c r="A215" s="200"/>
      <c r="B215" s="200"/>
      <c r="C215" s="200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3.5" thickBot="1">
      <c r="A216" s="47" t="s">
        <v>32</v>
      </c>
      <c r="B216" s="81" t="s">
        <v>40</v>
      </c>
      <c r="C216" s="47" t="s">
        <v>9</v>
      </c>
      <c r="D216" s="46" t="s">
        <v>15</v>
      </c>
      <c r="E216" s="46" t="s">
        <v>16</v>
      </c>
      <c r="F216" s="46" t="s">
        <v>17</v>
      </c>
      <c r="G216" s="46" t="s">
        <v>15</v>
      </c>
      <c r="H216" s="46" t="s">
        <v>16</v>
      </c>
      <c r="I216" s="46" t="s">
        <v>17</v>
      </c>
      <c r="J216" s="46" t="s">
        <v>15</v>
      </c>
      <c r="K216" s="46" t="s">
        <v>16</v>
      </c>
      <c r="L216" s="46" t="s">
        <v>17</v>
      </c>
      <c r="M216" s="46" t="s">
        <v>15</v>
      </c>
      <c r="N216" s="46" t="s">
        <v>16</v>
      </c>
      <c r="O216" s="46" t="s">
        <v>17</v>
      </c>
    </row>
    <row r="217" spans="1:52" s="338" customFormat="1" ht="12.75">
      <c r="A217" s="226" t="s">
        <v>189</v>
      </c>
      <c r="B217" s="227" t="s">
        <v>69</v>
      </c>
      <c r="C217" s="330" t="s">
        <v>20</v>
      </c>
      <c r="D217" s="337">
        <v>0</v>
      </c>
      <c r="E217" s="96">
        <v>0</v>
      </c>
      <c r="F217" s="85">
        <f>SUM(D217:E217)</f>
        <v>0</v>
      </c>
      <c r="G217" s="95">
        <v>0</v>
      </c>
      <c r="H217" s="96">
        <v>0</v>
      </c>
      <c r="I217" s="85">
        <f>SUM(G217:H217)</f>
        <v>0</v>
      </c>
      <c r="J217" s="95">
        <v>1</v>
      </c>
      <c r="K217" s="96">
        <v>4</v>
      </c>
      <c r="L217" s="85">
        <f>SUM(J217:K217)</f>
        <v>5</v>
      </c>
      <c r="M217" s="59">
        <f aca="true" t="shared" si="74" ref="M217:N220">SUM(G217,J217)</f>
        <v>1</v>
      </c>
      <c r="N217" s="9">
        <f t="shared" si="74"/>
        <v>4</v>
      </c>
      <c r="O217" s="85">
        <f>SUM(M217:N217)</f>
        <v>5</v>
      </c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s="338" customFormat="1" ht="19.5" customHeight="1">
      <c r="A218" s="120" t="s">
        <v>192</v>
      </c>
      <c r="B218" s="122" t="s">
        <v>69</v>
      </c>
      <c r="C218" s="302" t="s">
        <v>98</v>
      </c>
      <c r="D218" s="367">
        <v>0</v>
      </c>
      <c r="E218" s="155">
        <v>0</v>
      </c>
      <c r="F218" s="86">
        <f>SUM(D218:E218)</f>
        <v>0</v>
      </c>
      <c r="G218" s="154">
        <v>0</v>
      </c>
      <c r="H218" s="155">
        <v>0</v>
      </c>
      <c r="I218" s="86">
        <f>SUM(G218:H218)</f>
        <v>0</v>
      </c>
      <c r="J218" s="154">
        <v>1</v>
      </c>
      <c r="K218" s="155">
        <v>5</v>
      </c>
      <c r="L218" s="86">
        <f>SUM(J218:K218)</f>
        <v>6</v>
      </c>
      <c r="M218" s="53">
        <f t="shared" si="74"/>
        <v>1</v>
      </c>
      <c r="N218" s="13">
        <f t="shared" si="74"/>
        <v>5</v>
      </c>
      <c r="O218" s="86">
        <f>SUM(M218:N218)</f>
        <v>6</v>
      </c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s="338" customFormat="1" ht="19.5" customHeight="1">
      <c r="A219" s="121" t="s">
        <v>238</v>
      </c>
      <c r="B219" s="140" t="s">
        <v>69</v>
      </c>
      <c r="C219" s="339" t="s">
        <v>20</v>
      </c>
      <c r="D219" s="84">
        <v>0</v>
      </c>
      <c r="E219" s="272">
        <v>0</v>
      </c>
      <c r="F219" s="86">
        <f>SUM(D219:E219)</f>
        <v>0</v>
      </c>
      <c r="G219" s="53">
        <v>0</v>
      </c>
      <c r="H219" s="272">
        <v>0</v>
      </c>
      <c r="I219" s="86">
        <f>SUM(G219:H219)</f>
        <v>0</v>
      </c>
      <c r="J219" s="53">
        <v>0</v>
      </c>
      <c r="K219" s="13">
        <v>2</v>
      </c>
      <c r="L219" s="86">
        <f>SUM(J219:K219)</f>
        <v>2</v>
      </c>
      <c r="M219" s="53">
        <f t="shared" si="74"/>
        <v>0</v>
      </c>
      <c r="N219" s="13">
        <f t="shared" si="74"/>
        <v>2</v>
      </c>
      <c r="O219" s="86">
        <f>SUM(M219:N219)</f>
        <v>2</v>
      </c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s="338" customFormat="1" ht="19.5" customHeight="1" thickBot="1">
      <c r="A220" s="180" t="s">
        <v>99</v>
      </c>
      <c r="B220" s="245" t="s">
        <v>69</v>
      </c>
      <c r="C220" s="306" t="s">
        <v>20</v>
      </c>
      <c r="D220" s="141">
        <v>0</v>
      </c>
      <c r="E220" s="273">
        <v>0</v>
      </c>
      <c r="F220" s="103">
        <f>SUM(D220:E220)</f>
        <v>0</v>
      </c>
      <c r="G220" s="74">
        <v>10</v>
      </c>
      <c r="H220" s="273">
        <v>12</v>
      </c>
      <c r="I220" s="103">
        <f>SUM(G220:H220)</f>
        <v>22</v>
      </c>
      <c r="J220" s="74">
        <v>1</v>
      </c>
      <c r="K220" s="71">
        <v>15</v>
      </c>
      <c r="L220" s="103">
        <f>SUM(J220:K220)</f>
        <v>16</v>
      </c>
      <c r="M220" s="74">
        <f t="shared" si="74"/>
        <v>11</v>
      </c>
      <c r="N220" s="71">
        <f t="shared" si="74"/>
        <v>27</v>
      </c>
      <c r="O220" s="103">
        <f>SUM(M220:N220)</f>
        <v>38</v>
      </c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15" ht="13.5" thickBot="1">
      <c r="A221" s="421" t="s">
        <v>31</v>
      </c>
      <c r="B221" s="422"/>
      <c r="C221" s="422"/>
      <c r="D221" s="177">
        <f>SUM(D217:D220)</f>
        <v>0</v>
      </c>
      <c r="E221" s="177">
        <f aca="true" t="shared" si="75" ref="E221:O221">SUM(E217:E220)</f>
        <v>0</v>
      </c>
      <c r="F221" s="177">
        <f t="shared" si="75"/>
        <v>0</v>
      </c>
      <c r="G221" s="177">
        <f t="shared" si="75"/>
        <v>10</v>
      </c>
      <c r="H221" s="177">
        <f t="shared" si="75"/>
        <v>12</v>
      </c>
      <c r="I221" s="177">
        <f t="shared" si="75"/>
        <v>22</v>
      </c>
      <c r="J221" s="177">
        <f t="shared" si="75"/>
        <v>3</v>
      </c>
      <c r="K221" s="177">
        <f t="shared" si="75"/>
        <v>26</v>
      </c>
      <c r="L221" s="177">
        <f t="shared" si="75"/>
        <v>29</v>
      </c>
      <c r="M221" s="177">
        <f t="shared" si="75"/>
        <v>13</v>
      </c>
      <c r="N221" s="177">
        <f t="shared" si="75"/>
        <v>38</v>
      </c>
      <c r="O221" s="177">
        <f t="shared" si="75"/>
        <v>51</v>
      </c>
    </row>
    <row r="222" spans="1:15" ht="12.75" customHeight="1" thickBot="1">
      <c r="A222" s="28"/>
      <c r="B222" s="28"/>
      <c r="C222" s="2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3.5" thickBot="1">
      <c r="A223" s="80" t="s">
        <v>37</v>
      </c>
      <c r="B223" s="81" t="s">
        <v>40</v>
      </c>
      <c r="C223" s="47" t="s">
        <v>9</v>
      </c>
      <c r="D223" s="46" t="s">
        <v>15</v>
      </c>
      <c r="E223" s="46" t="s">
        <v>16</v>
      </c>
      <c r="F223" s="46" t="s">
        <v>17</v>
      </c>
      <c r="G223" s="46" t="s">
        <v>15</v>
      </c>
      <c r="H223" s="46" t="s">
        <v>16</v>
      </c>
      <c r="I223" s="46" t="s">
        <v>17</v>
      </c>
      <c r="J223" s="46" t="s">
        <v>15</v>
      </c>
      <c r="K223" s="46" t="s">
        <v>16</v>
      </c>
      <c r="L223" s="46" t="s">
        <v>17</v>
      </c>
      <c r="M223" s="113" t="s">
        <v>15</v>
      </c>
      <c r="N223" s="46" t="s">
        <v>16</v>
      </c>
      <c r="O223" s="46" t="s">
        <v>17</v>
      </c>
    </row>
    <row r="224" spans="1:15" ht="12" customHeight="1" thickBot="1">
      <c r="A224" s="120" t="s">
        <v>236</v>
      </c>
      <c r="B224" s="140" t="s">
        <v>69</v>
      </c>
      <c r="C224" s="181" t="s">
        <v>20</v>
      </c>
      <c r="D224" s="74">
        <v>0</v>
      </c>
      <c r="E224" s="71">
        <v>0</v>
      </c>
      <c r="F224" s="31">
        <f>SUM(D224:E224)</f>
        <v>0</v>
      </c>
      <c r="G224" s="53">
        <v>0</v>
      </c>
      <c r="H224" s="13">
        <v>0</v>
      </c>
      <c r="I224" s="29">
        <f>SUM(G224:H224)</f>
        <v>0</v>
      </c>
      <c r="J224" s="53">
        <v>23</v>
      </c>
      <c r="K224" s="13">
        <v>13</v>
      </c>
      <c r="L224" s="29">
        <f>SUM(J224:K224)</f>
        <v>36</v>
      </c>
      <c r="M224" s="94">
        <f>SUM(G224,J224)</f>
        <v>23</v>
      </c>
      <c r="N224" s="77">
        <f>SUM(H224,K224)</f>
        <v>13</v>
      </c>
      <c r="O224" s="29">
        <f>SUM(M224:N224)</f>
        <v>36</v>
      </c>
    </row>
    <row r="225" spans="1:15" ht="12" customHeight="1" thickBot="1">
      <c r="A225" s="120" t="s">
        <v>68</v>
      </c>
      <c r="B225" s="140" t="s">
        <v>69</v>
      </c>
      <c r="C225" s="181" t="s">
        <v>20</v>
      </c>
      <c r="D225" s="74">
        <v>0</v>
      </c>
      <c r="E225" s="71">
        <v>0</v>
      </c>
      <c r="F225" s="31">
        <f>SUM(D225:E225)</f>
        <v>0</v>
      </c>
      <c r="G225" s="53">
        <v>0</v>
      </c>
      <c r="H225" s="13">
        <v>0</v>
      </c>
      <c r="I225" s="29">
        <f>SUM(G225:H225)</f>
        <v>0</v>
      </c>
      <c r="J225" s="53">
        <v>7</v>
      </c>
      <c r="K225" s="13">
        <v>5</v>
      </c>
      <c r="L225" s="29">
        <f>SUM(J225:K225)</f>
        <v>12</v>
      </c>
      <c r="M225" s="94">
        <f>SUM(G225,J225)</f>
        <v>7</v>
      </c>
      <c r="N225" s="77">
        <f>SUM(H225,K225)</f>
        <v>5</v>
      </c>
      <c r="O225" s="29">
        <f>SUM(M225:N225)</f>
        <v>12</v>
      </c>
    </row>
    <row r="226" spans="1:15" ht="11.25" customHeight="1" thickBot="1">
      <c r="A226" s="435" t="s">
        <v>31</v>
      </c>
      <c r="B226" s="436"/>
      <c r="C226" s="437"/>
      <c r="D226" s="49">
        <f>SUM(D224:D225)</f>
        <v>0</v>
      </c>
      <c r="E226" s="49">
        <f aca="true" t="shared" si="76" ref="E226:O226">SUM(E224:E225)</f>
        <v>0</v>
      </c>
      <c r="F226" s="49">
        <f t="shared" si="76"/>
        <v>0</v>
      </c>
      <c r="G226" s="49">
        <f t="shared" si="76"/>
        <v>0</v>
      </c>
      <c r="H226" s="49">
        <f t="shared" si="76"/>
        <v>0</v>
      </c>
      <c r="I226" s="49">
        <f t="shared" si="76"/>
        <v>0</v>
      </c>
      <c r="J226" s="49">
        <f t="shared" si="76"/>
        <v>30</v>
      </c>
      <c r="K226" s="49">
        <f t="shared" si="76"/>
        <v>18</v>
      </c>
      <c r="L226" s="49">
        <f t="shared" si="76"/>
        <v>48</v>
      </c>
      <c r="M226" s="49">
        <f t="shared" si="76"/>
        <v>30</v>
      </c>
      <c r="N226" s="49">
        <f t="shared" si="76"/>
        <v>18</v>
      </c>
      <c r="O226" s="49">
        <f t="shared" si="76"/>
        <v>48</v>
      </c>
    </row>
    <row r="227" spans="1:15" ht="13.5" thickBot="1">
      <c r="A227" s="423" t="s">
        <v>38</v>
      </c>
      <c r="B227" s="424"/>
      <c r="C227" s="424"/>
      <c r="D227" s="60">
        <f aca="true" t="shared" si="77" ref="D227:O227">SUM(D210,D214,D221,D226)</f>
        <v>210</v>
      </c>
      <c r="E227" s="60">
        <f t="shared" si="77"/>
        <v>337</v>
      </c>
      <c r="F227" s="60">
        <f t="shared" si="77"/>
        <v>547</v>
      </c>
      <c r="G227" s="60">
        <f t="shared" si="77"/>
        <v>115</v>
      </c>
      <c r="H227" s="60">
        <f t="shared" si="77"/>
        <v>165</v>
      </c>
      <c r="I227" s="60">
        <f t="shared" si="77"/>
        <v>280</v>
      </c>
      <c r="J227" s="60">
        <f t="shared" si="77"/>
        <v>703</v>
      </c>
      <c r="K227" s="60">
        <f t="shared" si="77"/>
        <v>1011</v>
      </c>
      <c r="L227" s="60">
        <f t="shared" si="77"/>
        <v>1714</v>
      </c>
      <c r="M227" s="60">
        <f t="shared" si="77"/>
        <v>818</v>
      </c>
      <c r="N227" s="60">
        <f t="shared" si="77"/>
        <v>1176</v>
      </c>
      <c r="O227" s="60">
        <f t="shared" si="77"/>
        <v>1994</v>
      </c>
    </row>
    <row r="228" spans="1:15" ht="12.75">
      <c r="A228" s="17"/>
      <c r="B228" s="17"/>
      <c r="C228" s="17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2.75">
      <c r="A229" s="17"/>
      <c r="B229" s="17"/>
      <c r="C229" s="17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2.75">
      <c r="A230" s="17"/>
      <c r="B230" s="17"/>
      <c r="C230" s="17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2.75">
      <c r="A231" s="17"/>
      <c r="B231" s="17"/>
      <c r="C231" s="17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2.75">
      <c r="A232" s="28"/>
      <c r="B232" s="28"/>
      <c r="C232" s="28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ht="12.75">
      <c r="A233" s="28"/>
      <c r="B233" s="28"/>
      <c r="C233" s="28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ht="12.75">
      <c r="A234" s="28"/>
      <c r="B234" s="28"/>
      <c r="C234" s="28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ht="12.75">
      <c r="A235" s="28"/>
      <c r="B235" s="28"/>
      <c r="C235" s="28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1:15" ht="13.5" thickBot="1">
      <c r="A236" s="28"/>
      <c r="B236" s="28"/>
      <c r="C236" s="28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1:15" ht="11.25" customHeight="1" thickBot="1">
      <c r="A237" s="409" t="s">
        <v>100</v>
      </c>
      <c r="B237" s="409"/>
      <c r="C237" s="409"/>
      <c r="D237" s="409"/>
      <c r="E237" s="409"/>
      <c r="F237" s="409"/>
      <c r="G237" s="406" t="s">
        <v>6</v>
      </c>
      <c r="H237" s="406"/>
      <c r="I237" s="406"/>
      <c r="J237" s="406"/>
      <c r="K237" s="406"/>
      <c r="L237" s="406"/>
      <c r="M237" s="406"/>
      <c r="N237" s="406"/>
      <c r="O237" s="406"/>
    </row>
    <row r="238" spans="1:52" s="260" customFormat="1" ht="13.5" thickBot="1">
      <c r="A238" s="47" t="s">
        <v>7</v>
      </c>
      <c r="B238" s="395" t="s">
        <v>40</v>
      </c>
      <c r="C238" s="393" t="s">
        <v>9</v>
      </c>
      <c r="D238" s="407" t="s">
        <v>10</v>
      </c>
      <c r="E238" s="407"/>
      <c r="F238" s="407"/>
      <c r="G238" s="407" t="s">
        <v>11</v>
      </c>
      <c r="H238" s="407"/>
      <c r="I238" s="407"/>
      <c r="J238" s="407" t="s">
        <v>12</v>
      </c>
      <c r="K238" s="407"/>
      <c r="L238" s="407"/>
      <c r="M238" s="407" t="s">
        <v>13</v>
      </c>
      <c r="N238" s="407"/>
      <c r="O238" s="407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  <c r="AN238" s="259"/>
      <c r="AO238" s="259"/>
      <c r="AP238" s="259"/>
      <c r="AQ238" s="259"/>
      <c r="AR238" s="259"/>
      <c r="AS238" s="259"/>
      <c r="AT238" s="259"/>
      <c r="AU238" s="259"/>
      <c r="AV238" s="259"/>
      <c r="AW238" s="259"/>
      <c r="AX238" s="259"/>
      <c r="AY238" s="259"/>
      <c r="AZ238" s="259"/>
    </row>
    <row r="239" spans="1:15" ht="11.25" customHeight="1" thickBot="1">
      <c r="A239" s="47" t="s">
        <v>14</v>
      </c>
      <c r="B239" s="396"/>
      <c r="C239" s="394"/>
      <c r="D239" s="46" t="s">
        <v>15</v>
      </c>
      <c r="E239" s="46" t="s">
        <v>16</v>
      </c>
      <c r="F239" s="46" t="s">
        <v>17</v>
      </c>
      <c r="G239" s="46" t="s">
        <v>15</v>
      </c>
      <c r="H239" s="46" t="s">
        <v>16</v>
      </c>
      <c r="I239" s="46" t="s">
        <v>17</v>
      </c>
      <c r="J239" s="46" t="s">
        <v>15</v>
      </c>
      <c r="K239" s="46" t="s">
        <v>16</v>
      </c>
      <c r="L239" s="46" t="s">
        <v>17</v>
      </c>
      <c r="M239" s="46" t="s">
        <v>15</v>
      </c>
      <c r="N239" s="46" t="s">
        <v>16</v>
      </c>
      <c r="O239" s="46" t="s">
        <v>17</v>
      </c>
    </row>
    <row r="240" spans="1:15" ht="12.75">
      <c r="A240" s="105" t="s">
        <v>202</v>
      </c>
      <c r="B240" s="140" t="s">
        <v>101</v>
      </c>
      <c r="C240" s="51" t="s">
        <v>102</v>
      </c>
      <c r="D240" s="95">
        <v>0</v>
      </c>
      <c r="E240" s="96">
        <v>0</v>
      </c>
      <c r="F240" s="214">
        <f>SUM(D240:E240)</f>
        <v>0</v>
      </c>
      <c r="G240" s="95">
        <v>0</v>
      </c>
      <c r="H240" s="96">
        <v>0</v>
      </c>
      <c r="I240" s="214">
        <f>SUM(G240:H240)</f>
        <v>0</v>
      </c>
      <c r="J240" s="95">
        <v>42</v>
      </c>
      <c r="K240" s="96">
        <v>47</v>
      </c>
      <c r="L240" s="261">
        <f>SUM(J240:K240)</f>
        <v>89</v>
      </c>
      <c r="M240" s="94">
        <f aca="true" t="shared" si="78" ref="M240:N244">SUM(G240,J240)</f>
        <v>42</v>
      </c>
      <c r="N240" s="77">
        <f t="shared" si="78"/>
        <v>47</v>
      </c>
      <c r="O240" s="215">
        <f>SUM(M240:N240)</f>
        <v>89</v>
      </c>
    </row>
    <row r="241" spans="1:15" ht="12.75">
      <c r="A241" s="105" t="s">
        <v>18</v>
      </c>
      <c r="B241" s="140" t="s">
        <v>101</v>
      </c>
      <c r="C241" s="51" t="s">
        <v>102</v>
      </c>
      <c r="D241" s="216">
        <v>14</v>
      </c>
      <c r="E241" s="77">
        <v>29</v>
      </c>
      <c r="F241" s="215">
        <f>SUM(D241:E241)</f>
        <v>43</v>
      </c>
      <c r="G241" s="216">
        <v>17</v>
      </c>
      <c r="H241" s="77">
        <v>30</v>
      </c>
      <c r="I241" s="215">
        <f>SUM(G241:H241)</f>
        <v>47</v>
      </c>
      <c r="J241" s="216">
        <v>14</v>
      </c>
      <c r="K241" s="77">
        <v>19</v>
      </c>
      <c r="L241" s="106">
        <f>SUM(J241:K241)</f>
        <v>33</v>
      </c>
      <c r="M241" s="94">
        <f t="shared" si="78"/>
        <v>31</v>
      </c>
      <c r="N241" s="77">
        <f t="shared" si="78"/>
        <v>49</v>
      </c>
      <c r="O241" s="215">
        <f>SUM(M241:N241)</f>
        <v>80</v>
      </c>
    </row>
    <row r="242" spans="1:15" ht="12.75">
      <c r="A242" s="120" t="s">
        <v>129</v>
      </c>
      <c r="B242" s="140" t="s">
        <v>101</v>
      </c>
      <c r="C242" s="34" t="s">
        <v>102</v>
      </c>
      <c r="D242" s="154">
        <v>0</v>
      </c>
      <c r="E242" s="155">
        <v>0</v>
      </c>
      <c r="F242" s="89">
        <f>SUM(D242:E242)</f>
        <v>0</v>
      </c>
      <c r="G242" s="154">
        <v>0</v>
      </c>
      <c r="H242" s="155">
        <v>0</v>
      </c>
      <c r="I242" s="159">
        <f>SUM(G242:H242)</f>
        <v>0</v>
      </c>
      <c r="J242" s="154">
        <v>0</v>
      </c>
      <c r="K242" s="155">
        <v>0</v>
      </c>
      <c r="L242" s="215">
        <f>SUM(J242:K242)</f>
        <v>0</v>
      </c>
      <c r="M242" s="94">
        <f t="shared" si="78"/>
        <v>0</v>
      </c>
      <c r="N242" s="77">
        <f t="shared" si="78"/>
        <v>0</v>
      </c>
      <c r="O242" s="215">
        <f>SUM(M242:N242)</f>
        <v>0</v>
      </c>
    </row>
    <row r="243" spans="1:15" ht="12.75">
      <c r="A243" s="121" t="s">
        <v>203</v>
      </c>
      <c r="B243" s="140" t="s">
        <v>101</v>
      </c>
      <c r="C243" s="36" t="s">
        <v>102</v>
      </c>
      <c r="D243" s="156">
        <v>0</v>
      </c>
      <c r="E243" s="157">
        <v>0</v>
      </c>
      <c r="F243" s="89">
        <f>SUM(D243:E243)</f>
        <v>0</v>
      </c>
      <c r="G243" s="156">
        <v>0</v>
      </c>
      <c r="H243" s="157">
        <v>0</v>
      </c>
      <c r="I243" s="159">
        <f>SUM(G243:H243)</f>
        <v>0</v>
      </c>
      <c r="J243" s="156">
        <v>63</v>
      </c>
      <c r="K243" s="157">
        <v>61</v>
      </c>
      <c r="L243" s="215">
        <f>SUM(J243:K243)</f>
        <v>124</v>
      </c>
      <c r="M243" s="94">
        <f t="shared" si="78"/>
        <v>63</v>
      </c>
      <c r="N243" s="77">
        <f t="shared" si="78"/>
        <v>61</v>
      </c>
      <c r="O243" s="215">
        <f>SUM(M243:N243)</f>
        <v>124</v>
      </c>
    </row>
    <row r="244" spans="1:15" ht="13.5" thickBot="1">
      <c r="A244" s="121" t="s">
        <v>103</v>
      </c>
      <c r="B244" s="140" t="s">
        <v>101</v>
      </c>
      <c r="C244" s="36" t="s">
        <v>102</v>
      </c>
      <c r="D244" s="91">
        <v>35</v>
      </c>
      <c r="E244" s="92">
        <v>36</v>
      </c>
      <c r="F244" s="331">
        <f>SUM(D244:E244)</f>
        <v>71</v>
      </c>
      <c r="G244" s="91">
        <v>33</v>
      </c>
      <c r="H244" s="92">
        <v>35</v>
      </c>
      <c r="I244" s="331">
        <f>SUM(G244:H244)</f>
        <v>68</v>
      </c>
      <c r="J244" s="74">
        <v>23</v>
      </c>
      <c r="K244" s="71">
        <v>15</v>
      </c>
      <c r="L244" s="340">
        <f>SUM(J244:K244)</f>
        <v>38</v>
      </c>
      <c r="M244" s="90">
        <f t="shared" si="78"/>
        <v>56</v>
      </c>
      <c r="N244" s="37">
        <f t="shared" si="78"/>
        <v>50</v>
      </c>
      <c r="O244" s="89">
        <f>SUM(M244:N244)</f>
        <v>106</v>
      </c>
    </row>
    <row r="245" spans="1:15" ht="13.5" thickBot="1">
      <c r="A245" s="413" t="s">
        <v>38</v>
      </c>
      <c r="B245" s="413"/>
      <c r="C245" s="413"/>
      <c r="D245" s="262">
        <f>SUM(D240:D244)</f>
        <v>49</v>
      </c>
      <c r="E245" s="262">
        <f aca="true" t="shared" si="79" ref="E245:O245">SUM(E240:E244)</f>
        <v>65</v>
      </c>
      <c r="F245" s="262">
        <f t="shared" si="79"/>
        <v>114</v>
      </c>
      <c r="G245" s="262">
        <f t="shared" si="79"/>
        <v>50</v>
      </c>
      <c r="H245" s="262">
        <f t="shared" si="79"/>
        <v>65</v>
      </c>
      <c r="I245" s="262">
        <f t="shared" si="79"/>
        <v>115</v>
      </c>
      <c r="J245" s="262">
        <f t="shared" si="79"/>
        <v>142</v>
      </c>
      <c r="K245" s="262">
        <f t="shared" si="79"/>
        <v>142</v>
      </c>
      <c r="L245" s="262">
        <f t="shared" si="79"/>
        <v>284</v>
      </c>
      <c r="M245" s="262">
        <f t="shared" si="79"/>
        <v>192</v>
      </c>
      <c r="N245" s="262">
        <f t="shared" si="79"/>
        <v>207</v>
      </c>
      <c r="O245" s="262">
        <f t="shared" si="79"/>
        <v>399</v>
      </c>
    </row>
    <row r="246" spans="1:15" ht="12.75">
      <c r="A246" s="17"/>
      <c r="B246" s="17"/>
      <c r="C246" s="17"/>
      <c r="D246" s="259"/>
      <c r="E246" s="259"/>
      <c r="F246" s="259"/>
      <c r="G246" s="259"/>
      <c r="H246" s="259"/>
      <c r="I246" s="259"/>
      <c r="J246" s="259"/>
      <c r="K246" s="259"/>
      <c r="L246" s="259"/>
      <c r="M246" s="259"/>
      <c r="N246" s="259"/>
      <c r="O246" s="259"/>
    </row>
    <row r="247" spans="1:15" ht="13.5" thickBot="1">
      <c r="A247" s="17"/>
      <c r="B247" s="17"/>
      <c r="C247" s="1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3.5" thickBot="1">
      <c r="A248" s="409" t="s">
        <v>104</v>
      </c>
      <c r="B248" s="409"/>
      <c r="C248" s="409"/>
      <c r="D248" s="409"/>
      <c r="E248" s="409"/>
      <c r="F248" s="409"/>
      <c r="G248" s="406" t="s">
        <v>6</v>
      </c>
      <c r="H248" s="406"/>
      <c r="I248" s="406"/>
      <c r="J248" s="406"/>
      <c r="K248" s="406"/>
      <c r="L248" s="406"/>
      <c r="M248" s="406"/>
      <c r="N248" s="406"/>
      <c r="O248" s="406"/>
    </row>
    <row r="249" spans="1:15" ht="13.5" thickBot="1">
      <c r="A249" s="47" t="s">
        <v>7</v>
      </c>
      <c r="B249" s="395" t="s">
        <v>40</v>
      </c>
      <c r="C249" s="393" t="s">
        <v>9</v>
      </c>
      <c r="D249" s="407" t="s">
        <v>10</v>
      </c>
      <c r="E249" s="407"/>
      <c r="F249" s="407"/>
      <c r="G249" s="407" t="s">
        <v>11</v>
      </c>
      <c r="H249" s="407"/>
      <c r="I249" s="407"/>
      <c r="J249" s="407" t="s">
        <v>12</v>
      </c>
      <c r="K249" s="407"/>
      <c r="L249" s="407"/>
      <c r="M249" s="407" t="s">
        <v>13</v>
      </c>
      <c r="N249" s="407"/>
      <c r="O249" s="407"/>
    </row>
    <row r="250" spans="1:15" ht="13.5" thickBot="1">
      <c r="A250" s="47" t="s">
        <v>14</v>
      </c>
      <c r="B250" s="396"/>
      <c r="C250" s="394"/>
      <c r="D250" s="46" t="s">
        <v>15</v>
      </c>
      <c r="E250" s="46" t="s">
        <v>16</v>
      </c>
      <c r="F250" s="46" t="s">
        <v>17</v>
      </c>
      <c r="G250" s="46" t="s">
        <v>15</v>
      </c>
      <c r="H250" s="46" t="s">
        <v>16</v>
      </c>
      <c r="I250" s="46" t="s">
        <v>17</v>
      </c>
      <c r="J250" s="46" t="s">
        <v>15</v>
      </c>
      <c r="K250" s="46" t="s">
        <v>16</v>
      </c>
      <c r="L250" s="46" t="s">
        <v>17</v>
      </c>
      <c r="M250" s="46" t="s">
        <v>15</v>
      </c>
      <c r="N250" s="46" t="s">
        <v>16</v>
      </c>
      <c r="O250" s="46" t="s">
        <v>17</v>
      </c>
    </row>
    <row r="251" spans="1:15" ht="12.75">
      <c r="A251" s="39" t="s">
        <v>202</v>
      </c>
      <c r="B251" s="40" t="s">
        <v>146</v>
      </c>
      <c r="C251" s="52" t="s">
        <v>106</v>
      </c>
      <c r="D251" s="138">
        <v>0</v>
      </c>
      <c r="E251" s="139">
        <v>0</v>
      </c>
      <c r="F251" s="261">
        <f>SUM(D251:E251)</f>
        <v>0</v>
      </c>
      <c r="G251" s="138">
        <v>0</v>
      </c>
      <c r="H251" s="139">
        <v>0</v>
      </c>
      <c r="I251" s="261">
        <f>SUM(G251:H251)</f>
        <v>0</v>
      </c>
      <c r="J251" s="138">
        <v>93</v>
      </c>
      <c r="K251" s="139">
        <v>125</v>
      </c>
      <c r="L251" s="261">
        <f>SUM(J251:K251)</f>
        <v>218</v>
      </c>
      <c r="M251" s="87">
        <f aca="true" t="shared" si="80" ref="M251:N254">SUM(G251,J251)</f>
        <v>93</v>
      </c>
      <c r="N251" s="5">
        <f t="shared" si="80"/>
        <v>125</v>
      </c>
      <c r="O251" s="106">
        <f>SUM(M251:N251)</f>
        <v>218</v>
      </c>
    </row>
    <row r="252" spans="1:15" ht="12.75">
      <c r="A252" s="39" t="s">
        <v>18</v>
      </c>
      <c r="B252" s="40" t="s">
        <v>146</v>
      </c>
      <c r="C252" s="52" t="s">
        <v>106</v>
      </c>
      <c r="D252" s="54">
        <v>38</v>
      </c>
      <c r="E252" s="6">
        <v>43</v>
      </c>
      <c r="F252" s="106">
        <f>SUM(D252:E252)</f>
        <v>81</v>
      </c>
      <c r="G252" s="54">
        <v>32</v>
      </c>
      <c r="H252" s="6">
        <v>37</v>
      </c>
      <c r="I252" s="106">
        <f>SUM(G252:H252)</f>
        <v>69</v>
      </c>
      <c r="J252" s="54">
        <v>41</v>
      </c>
      <c r="K252" s="6">
        <v>43</v>
      </c>
      <c r="L252" s="106">
        <f>SUM(J252:K252)</f>
        <v>84</v>
      </c>
      <c r="M252" s="87">
        <f t="shared" si="80"/>
        <v>73</v>
      </c>
      <c r="N252" s="5">
        <f t="shared" si="80"/>
        <v>80</v>
      </c>
      <c r="O252" s="106">
        <f>SUM(M252:N252)</f>
        <v>153</v>
      </c>
    </row>
    <row r="253" spans="1:15" ht="12.75">
      <c r="A253" s="35" t="s">
        <v>203</v>
      </c>
      <c r="B253" s="7" t="s">
        <v>146</v>
      </c>
      <c r="C253" s="38" t="s">
        <v>107</v>
      </c>
      <c r="D253" s="378">
        <v>0</v>
      </c>
      <c r="E253" s="37">
        <v>0</v>
      </c>
      <c r="F253" s="106">
        <f>SUM(D253:E253)</f>
        <v>0</v>
      </c>
      <c r="G253" s="378">
        <v>0</v>
      </c>
      <c r="H253" s="37">
        <v>0</v>
      </c>
      <c r="I253" s="106">
        <f>SUM(G253:H253)</f>
        <v>0</v>
      </c>
      <c r="J253" s="378">
        <v>161</v>
      </c>
      <c r="K253" s="37">
        <v>170</v>
      </c>
      <c r="L253" s="106">
        <f>SUM(J253:K253)</f>
        <v>331</v>
      </c>
      <c r="M253" s="87">
        <f t="shared" si="80"/>
        <v>161</v>
      </c>
      <c r="N253" s="5">
        <f t="shared" si="80"/>
        <v>170</v>
      </c>
      <c r="O253" s="106">
        <f>SUM(M253:N253)</f>
        <v>331</v>
      </c>
    </row>
    <row r="254" spans="1:15" ht="13.5" thickBot="1">
      <c r="A254" s="35" t="s">
        <v>103</v>
      </c>
      <c r="B254" s="7" t="s">
        <v>146</v>
      </c>
      <c r="C254" s="38" t="s">
        <v>107</v>
      </c>
      <c r="D254" s="91">
        <v>52</v>
      </c>
      <c r="E254" s="92">
        <v>60</v>
      </c>
      <c r="F254" s="263">
        <f>SUM(D254:E254)</f>
        <v>112</v>
      </c>
      <c r="G254" s="91">
        <v>33</v>
      </c>
      <c r="H254" s="92">
        <v>45</v>
      </c>
      <c r="I254" s="263">
        <f>SUM(G254:H254)</f>
        <v>78</v>
      </c>
      <c r="J254" s="91">
        <v>43</v>
      </c>
      <c r="K254" s="92">
        <v>57</v>
      </c>
      <c r="L254" s="263">
        <f>SUM(J254:K254)</f>
        <v>100</v>
      </c>
      <c r="M254" s="90">
        <f t="shared" si="80"/>
        <v>76</v>
      </c>
      <c r="N254" s="37">
        <f t="shared" si="80"/>
        <v>102</v>
      </c>
      <c r="O254" s="264">
        <f>SUM(M254:N254)</f>
        <v>178</v>
      </c>
    </row>
    <row r="255" spans="1:15" ht="13.5" thickBot="1">
      <c r="A255" s="408" t="s">
        <v>31</v>
      </c>
      <c r="B255" s="408"/>
      <c r="C255" s="408"/>
      <c r="D255" s="255">
        <f>SUM(D251:D254)</f>
        <v>90</v>
      </c>
      <c r="E255" s="255">
        <f aca="true" t="shared" si="81" ref="E255:O255">SUM(E251:E254)</f>
        <v>103</v>
      </c>
      <c r="F255" s="255">
        <f t="shared" si="81"/>
        <v>193</v>
      </c>
      <c r="G255" s="255">
        <f t="shared" si="81"/>
        <v>65</v>
      </c>
      <c r="H255" s="255">
        <f t="shared" si="81"/>
        <v>82</v>
      </c>
      <c r="I255" s="255">
        <f t="shared" si="81"/>
        <v>147</v>
      </c>
      <c r="J255" s="255">
        <f t="shared" si="81"/>
        <v>338</v>
      </c>
      <c r="K255" s="255">
        <f t="shared" si="81"/>
        <v>395</v>
      </c>
      <c r="L255" s="255">
        <f t="shared" si="81"/>
        <v>733</v>
      </c>
      <c r="M255" s="255">
        <f>SUM(M251:M254)</f>
        <v>403</v>
      </c>
      <c r="N255" s="255">
        <f t="shared" si="81"/>
        <v>477</v>
      </c>
      <c r="O255" s="255">
        <f t="shared" si="81"/>
        <v>880</v>
      </c>
    </row>
    <row r="256" spans="1:15" ht="13.5" thickBot="1">
      <c r="A256" s="17"/>
      <c r="B256" s="17"/>
      <c r="C256" s="17"/>
      <c r="D256" s="259"/>
      <c r="E256" s="259"/>
      <c r="F256" s="259"/>
      <c r="G256" s="259"/>
      <c r="H256" s="259"/>
      <c r="I256" s="259"/>
      <c r="J256" s="259"/>
      <c r="K256" s="259"/>
      <c r="L256" s="259"/>
      <c r="M256" s="259"/>
      <c r="N256" s="259"/>
      <c r="O256" s="259"/>
    </row>
    <row r="257" spans="1:15" ht="13.5" thickBot="1">
      <c r="A257" s="47" t="s">
        <v>32</v>
      </c>
      <c r="B257" s="81" t="s">
        <v>40</v>
      </c>
      <c r="C257" s="46" t="s">
        <v>9</v>
      </c>
      <c r="D257" s="46" t="s">
        <v>15</v>
      </c>
      <c r="E257" s="46" t="s">
        <v>16</v>
      </c>
      <c r="F257" s="46" t="s">
        <v>17</v>
      </c>
      <c r="G257" s="46" t="s">
        <v>15</v>
      </c>
      <c r="H257" s="46" t="s">
        <v>16</v>
      </c>
      <c r="I257" s="46" t="s">
        <v>17</v>
      </c>
      <c r="J257" s="46" t="s">
        <v>15</v>
      </c>
      <c r="K257" s="46" t="s">
        <v>16</v>
      </c>
      <c r="L257" s="46" t="s">
        <v>17</v>
      </c>
      <c r="M257" s="113" t="s">
        <v>15</v>
      </c>
      <c r="N257" s="46" t="s">
        <v>16</v>
      </c>
      <c r="O257" s="46" t="s">
        <v>17</v>
      </c>
    </row>
    <row r="258" spans="1:52" s="260" customFormat="1" ht="13.5" thickBot="1">
      <c r="A258" s="182" t="s">
        <v>191</v>
      </c>
      <c r="B258" s="245" t="s">
        <v>146</v>
      </c>
      <c r="C258" s="19" t="s">
        <v>107</v>
      </c>
      <c r="D258" s="30">
        <v>0</v>
      </c>
      <c r="E258" s="15">
        <v>0</v>
      </c>
      <c r="F258" s="31">
        <f>SUM(D258:E258)</f>
        <v>0</v>
      </c>
      <c r="G258" s="30">
        <v>3</v>
      </c>
      <c r="H258" s="15">
        <v>3</v>
      </c>
      <c r="I258" s="31">
        <f>SUM(G258:H258)</f>
        <v>6</v>
      </c>
      <c r="J258" s="30">
        <v>2</v>
      </c>
      <c r="K258" s="15">
        <v>3</v>
      </c>
      <c r="L258" s="31">
        <f>SUM(J258:K258)</f>
        <v>5</v>
      </c>
      <c r="M258" s="176">
        <f>SUM(G258,J258)</f>
        <v>5</v>
      </c>
      <c r="N258" s="15">
        <f>SUM(H258,K258)</f>
        <v>6</v>
      </c>
      <c r="O258" s="31">
        <f>SUM(M258:N258)</f>
        <v>11</v>
      </c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59"/>
      <c r="AG258" s="259"/>
      <c r="AH258" s="259"/>
      <c r="AI258" s="259"/>
      <c r="AJ258" s="259"/>
      <c r="AK258" s="259"/>
      <c r="AL258" s="259"/>
      <c r="AM258" s="259"/>
      <c r="AN258" s="259"/>
      <c r="AO258" s="259"/>
      <c r="AP258" s="259"/>
      <c r="AQ258" s="259"/>
      <c r="AR258" s="259"/>
      <c r="AS258" s="259"/>
      <c r="AT258" s="259"/>
      <c r="AU258" s="259"/>
      <c r="AV258" s="259"/>
      <c r="AW258" s="259"/>
      <c r="AX258" s="259"/>
      <c r="AY258" s="259"/>
      <c r="AZ258" s="259"/>
    </row>
    <row r="259" spans="1:15" ht="13.5" thickBot="1">
      <c r="A259" s="415" t="s">
        <v>31</v>
      </c>
      <c r="B259" s="415"/>
      <c r="C259" s="415"/>
      <c r="D259" s="49">
        <f>D258</f>
        <v>0</v>
      </c>
      <c r="E259" s="49">
        <f aca="true" t="shared" si="82" ref="E259:N259">E258</f>
        <v>0</v>
      </c>
      <c r="F259" s="49">
        <f t="shared" si="82"/>
        <v>0</v>
      </c>
      <c r="G259" s="49">
        <f t="shared" si="82"/>
        <v>3</v>
      </c>
      <c r="H259" s="49">
        <f t="shared" si="82"/>
        <v>3</v>
      </c>
      <c r="I259" s="49">
        <f t="shared" si="82"/>
        <v>6</v>
      </c>
      <c r="J259" s="49">
        <f t="shared" si="82"/>
        <v>2</v>
      </c>
      <c r="K259" s="49">
        <f t="shared" si="82"/>
        <v>3</v>
      </c>
      <c r="L259" s="49">
        <f t="shared" si="82"/>
        <v>5</v>
      </c>
      <c r="M259" s="114">
        <f t="shared" si="82"/>
        <v>5</v>
      </c>
      <c r="N259" s="49">
        <f t="shared" si="82"/>
        <v>6</v>
      </c>
      <c r="O259" s="49">
        <f>O258</f>
        <v>11</v>
      </c>
    </row>
    <row r="260" spans="1:15" ht="13.5" thickBot="1">
      <c r="A260" s="405" t="s">
        <v>38</v>
      </c>
      <c r="B260" s="405"/>
      <c r="C260" s="405"/>
      <c r="D260" s="50">
        <f aca="true" t="shared" si="83" ref="D260:O260">D255+D259</f>
        <v>90</v>
      </c>
      <c r="E260" s="50">
        <f t="shared" si="83"/>
        <v>103</v>
      </c>
      <c r="F260" s="50">
        <f t="shared" si="83"/>
        <v>193</v>
      </c>
      <c r="G260" s="50">
        <f t="shared" si="83"/>
        <v>68</v>
      </c>
      <c r="H260" s="50">
        <f t="shared" si="83"/>
        <v>85</v>
      </c>
      <c r="I260" s="50">
        <f t="shared" si="83"/>
        <v>153</v>
      </c>
      <c r="J260" s="50">
        <f t="shared" si="83"/>
        <v>340</v>
      </c>
      <c r="K260" s="50">
        <f t="shared" si="83"/>
        <v>398</v>
      </c>
      <c r="L260" s="50">
        <f t="shared" si="83"/>
        <v>738</v>
      </c>
      <c r="M260" s="50">
        <f t="shared" si="83"/>
        <v>408</v>
      </c>
      <c r="N260" s="50">
        <f t="shared" si="83"/>
        <v>483</v>
      </c>
      <c r="O260" s="50">
        <f t="shared" si="83"/>
        <v>891</v>
      </c>
    </row>
    <row r="261" spans="1:15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1:15" ht="13.5" thickBo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ht="13.5" thickBot="1">
      <c r="A263" s="409" t="s">
        <v>108</v>
      </c>
      <c r="B263" s="409"/>
      <c r="C263" s="409"/>
      <c r="D263" s="409"/>
      <c r="E263" s="409"/>
      <c r="F263" s="409"/>
      <c r="G263" s="406" t="s">
        <v>6</v>
      </c>
      <c r="H263" s="406"/>
      <c r="I263" s="406"/>
      <c r="J263" s="406"/>
      <c r="K263" s="406"/>
      <c r="L263" s="406"/>
      <c r="M263" s="406"/>
      <c r="N263" s="406"/>
      <c r="O263" s="406"/>
    </row>
    <row r="264" spans="1:15" ht="13.5" thickBot="1">
      <c r="A264" s="47" t="s">
        <v>7</v>
      </c>
      <c r="B264" s="395" t="s">
        <v>40</v>
      </c>
      <c r="C264" s="393" t="s">
        <v>9</v>
      </c>
      <c r="D264" s="407" t="s">
        <v>10</v>
      </c>
      <c r="E264" s="407"/>
      <c r="F264" s="407"/>
      <c r="G264" s="407" t="s">
        <v>11</v>
      </c>
      <c r="H264" s="407"/>
      <c r="I264" s="407"/>
      <c r="J264" s="407" t="s">
        <v>12</v>
      </c>
      <c r="K264" s="407"/>
      <c r="L264" s="407"/>
      <c r="M264" s="407" t="s">
        <v>13</v>
      </c>
      <c r="N264" s="407"/>
      <c r="O264" s="407"/>
    </row>
    <row r="265" spans="1:15" ht="13.5" thickBot="1">
      <c r="A265" s="47" t="s">
        <v>14</v>
      </c>
      <c r="B265" s="396"/>
      <c r="C265" s="394"/>
      <c r="D265" s="46" t="s">
        <v>15</v>
      </c>
      <c r="E265" s="46" t="s">
        <v>16</v>
      </c>
      <c r="F265" s="46" t="s">
        <v>17</v>
      </c>
      <c r="G265" s="46" t="s">
        <v>15</v>
      </c>
      <c r="H265" s="46" t="s">
        <v>16</v>
      </c>
      <c r="I265" s="46" t="s">
        <v>17</v>
      </c>
      <c r="J265" s="46" t="s">
        <v>15</v>
      </c>
      <c r="K265" s="46" t="s">
        <v>16</v>
      </c>
      <c r="L265" s="46" t="s">
        <v>17</v>
      </c>
      <c r="M265" s="46" t="s">
        <v>15</v>
      </c>
      <c r="N265" s="46" t="s">
        <v>16</v>
      </c>
      <c r="O265" s="46" t="s">
        <v>17</v>
      </c>
    </row>
    <row r="266" spans="1:15" ht="12.75">
      <c r="A266" s="105" t="s">
        <v>202</v>
      </c>
      <c r="B266" s="125" t="s">
        <v>105</v>
      </c>
      <c r="C266" s="51" t="s">
        <v>109</v>
      </c>
      <c r="D266" s="59">
        <v>0</v>
      </c>
      <c r="E266" s="9">
        <v>0</v>
      </c>
      <c r="F266" s="85">
        <f>SUM(D266:E266)</f>
        <v>0</v>
      </c>
      <c r="G266" s="59">
        <v>0</v>
      </c>
      <c r="H266" s="9">
        <v>0</v>
      </c>
      <c r="I266" s="85">
        <f aca="true" t="shared" si="84" ref="I266:I278">SUM(G266:H266)</f>
        <v>0</v>
      </c>
      <c r="J266" s="59">
        <v>39</v>
      </c>
      <c r="K266" s="9">
        <v>51</v>
      </c>
      <c r="L266" s="85">
        <f>SUM(J266:K266)</f>
        <v>90</v>
      </c>
      <c r="M266" s="93">
        <f>SUM(G266,J266)</f>
        <v>39</v>
      </c>
      <c r="N266" s="12">
        <f>SUM(H266,K266)</f>
        <v>51</v>
      </c>
      <c r="O266" s="29">
        <f>SUM(M266:N266)</f>
        <v>90</v>
      </c>
    </row>
    <row r="267" spans="1:15" ht="12.75">
      <c r="A267" s="105" t="s">
        <v>18</v>
      </c>
      <c r="B267" s="125" t="s">
        <v>105</v>
      </c>
      <c r="C267" s="51" t="s">
        <v>109</v>
      </c>
      <c r="D267" s="56">
        <v>11</v>
      </c>
      <c r="E267" s="12">
        <v>23</v>
      </c>
      <c r="F267" s="86">
        <f aca="true" t="shared" si="85" ref="F267:F277">SUM(D267:E267)</f>
        <v>34</v>
      </c>
      <c r="G267" s="56">
        <v>12</v>
      </c>
      <c r="H267" s="12">
        <v>25</v>
      </c>
      <c r="I267" s="86">
        <f t="shared" si="84"/>
        <v>37</v>
      </c>
      <c r="J267" s="56">
        <v>14</v>
      </c>
      <c r="K267" s="12">
        <v>9</v>
      </c>
      <c r="L267" s="86">
        <f aca="true" t="shared" si="86" ref="L267:L277">SUM(J267:K267)</f>
        <v>23</v>
      </c>
      <c r="M267" s="84">
        <f>SUM(G267,J267)</f>
        <v>26</v>
      </c>
      <c r="N267" s="13">
        <f>SUM(H267,K267)</f>
        <v>34</v>
      </c>
      <c r="O267" s="86">
        <f>SUM(M267:N267)</f>
        <v>60</v>
      </c>
    </row>
    <row r="268" spans="1:15" ht="12.75">
      <c r="A268" s="120" t="s">
        <v>203</v>
      </c>
      <c r="B268" s="122" t="s">
        <v>105</v>
      </c>
      <c r="C268" s="34" t="s">
        <v>109</v>
      </c>
      <c r="D268" s="53">
        <v>0</v>
      </c>
      <c r="E268" s="13">
        <v>0</v>
      </c>
      <c r="F268" s="86">
        <f t="shared" si="85"/>
        <v>0</v>
      </c>
      <c r="G268" s="53">
        <v>0</v>
      </c>
      <c r="H268" s="13">
        <v>0</v>
      </c>
      <c r="I268" s="86">
        <f t="shared" si="84"/>
        <v>0</v>
      </c>
      <c r="J268" s="53">
        <v>26</v>
      </c>
      <c r="K268" s="13">
        <v>39</v>
      </c>
      <c r="L268" s="86">
        <f t="shared" si="86"/>
        <v>65</v>
      </c>
      <c r="M268" s="84">
        <f aca="true" t="shared" si="87" ref="M268:M277">SUM(G268,J268)</f>
        <v>26</v>
      </c>
      <c r="N268" s="13">
        <f aca="true" t="shared" si="88" ref="N268:N277">SUM(H268,K268)</f>
        <v>39</v>
      </c>
      <c r="O268" s="86">
        <f aca="true" t="shared" si="89" ref="O268:O277">SUM(M268:N268)</f>
        <v>65</v>
      </c>
    </row>
    <row r="269" spans="1:15" ht="12.75">
      <c r="A269" s="120" t="s">
        <v>103</v>
      </c>
      <c r="B269" s="122" t="s">
        <v>105</v>
      </c>
      <c r="C269" s="34" t="s">
        <v>109</v>
      </c>
      <c r="D269" s="56">
        <v>11</v>
      </c>
      <c r="E269" s="12">
        <v>15</v>
      </c>
      <c r="F269" s="86">
        <f t="shared" si="85"/>
        <v>26</v>
      </c>
      <c r="G269" s="56">
        <v>13</v>
      </c>
      <c r="H269" s="12">
        <v>17</v>
      </c>
      <c r="I269" s="86">
        <f t="shared" si="84"/>
        <v>30</v>
      </c>
      <c r="J269" s="56">
        <v>12</v>
      </c>
      <c r="K269" s="12">
        <v>19</v>
      </c>
      <c r="L269" s="86">
        <f t="shared" si="86"/>
        <v>31</v>
      </c>
      <c r="M269" s="84">
        <f>SUM(G269,J269)</f>
        <v>25</v>
      </c>
      <c r="N269" s="13">
        <f>SUM(H269,K269)</f>
        <v>36</v>
      </c>
      <c r="O269" s="86">
        <f>SUM(M269:N269)</f>
        <v>61</v>
      </c>
    </row>
    <row r="270" spans="1:15" ht="12.75">
      <c r="A270" s="120" t="s">
        <v>204</v>
      </c>
      <c r="B270" s="181" t="s">
        <v>182</v>
      </c>
      <c r="C270" s="34" t="s">
        <v>109</v>
      </c>
      <c r="D270" s="56">
        <v>0</v>
      </c>
      <c r="E270" s="12">
        <v>0</v>
      </c>
      <c r="F270" s="29">
        <f>SUM(D270:E270)</f>
        <v>0</v>
      </c>
      <c r="G270" s="56">
        <v>0</v>
      </c>
      <c r="H270" s="12">
        <v>0</v>
      </c>
      <c r="I270" s="29">
        <f t="shared" si="84"/>
        <v>0</v>
      </c>
      <c r="J270" s="56">
        <v>55</v>
      </c>
      <c r="K270" s="12">
        <v>35</v>
      </c>
      <c r="L270" s="29">
        <f t="shared" si="86"/>
        <v>90</v>
      </c>
      <c r="M270" s="93">
        <f t="shared" si="87"/>
        <v>55</v>
      </c>
      <c r="N270" s="12">
        <f t="shared" si="88"/>
        <v>35</v>
      </c>
      <c r="O270" s="29">
        <f t="shared" si="89"/>
        <v>90</v>
      </c>
    </row>
    <row r="271" spans="1:15" ht="12.75">
      <c r="A271" s="120" t="s">
        <v>247</v>
      </c>
      <c r="B271" s="181" t="s">
        <v>182</v>
      </c>
      <c r="C271" s="34" t="s">
        <v>109</v>
      </c>
      <c r="D271" s="56">
        <v>16</v>
      </c>
      <c r="E271" s="12">
        <v>22</v>
      </c>
      <c r="F271" s="29">
        <f>SUM(D271:E271)</f>
        <v>38</v>
      </c>
      <c r="G271" s="56">
        <v>16</v>
      </c>
      <c r="H271" s="12">
        <v>19</v>
      </c>
      <c r="I271" s="29">
        <f>SUM(G271:H271)</f>
        <v>35</v>
      </c>
      <c r="J271" s="56">
        <v>0</v>
      </c>
      <c r="K271" s="12">
        <v>0</v>
      </c>
      <c r="L271" s="29">
        <f>SUM(J271:K271)</f>
        <v>0</v>
      </c>
      <c r="M271" s="93">
        <f>SUM(G271,J271)</f>
        <v>16</v>
      </c>
      <c r="N271" s="12">
        <f>SUM(H271,K271)</f>
        <v>19</v>
      </c>
      <c r="O271" s="29">
        <f>SUM(M271:N271)</f>
        <v>35</v>
      </c>
    </row>
    <row r="272" spans="1:15" ht="12.75">
      <c r="A272" s="105" t="s">
        <v>202</v>
      </c>
      <c r="B272" s="125" t="s">
        <v>105</v>
      </c>
      <c r="C272" s="51" t="s">
        <v>110</v>
      </c>
      <c r="D272" s="56">
        <v>0</v>
      </c>
      <c r="E272" s="12">
        <v>0</v>
      </c>
      <c r="F272" s="29">
        <f t="shared" si="85"/>
        <v>0</v>
      </c>
      <c r="G272" s="56">
        <v>0</v>
      </c>
      <c r="H272" s="12">
        <v>0</v>
      </c>
      <c r="I272" s="29">
        <f>SUM(G272:H272)</f>
        <v>0</v>
      </c>
      <c r="J272" s="56">
        <v>57</v>
      </c>
      <c r="K272" s="12">
        <v>56</v>
      </c>
      <c r="L272" s="29">
        <f>SUM(J272:K272)</f>
        <v>113</v>
      </c>
      <c r="M272" s="93">
        <f>SUM(G272,J272)</f>
        <v>57</v>
      </c>
      <c r="N272" s="12">
        <f t="shared" si="88"/>
        <v>56</v>
      </c>
      <c r="O272" s="29">
        <f t="shared" si="89"/>
        <v>113</v>
      </c>
    </row>
    <row r="273" spans="1:15" ht="12.75">
      <c r="A273" s="105" t="s">
        <v>18</v>
      </c>
      <c r="B273" s="125" t="s">
        <v>105</v>
      </c>
      <c r="C273" s="51" t="s">
        <v>110</v>
      </c>
      <c r="D273" s="56">
        <v>19</v>
      </c>
      <c r="E273" s="12">
        <v>23</v>
      </c>
      <c r="F273" s="29">
        <f t="shared" si="85"/>
        <v>42</v>
      </c>
      <c r="G273" s="56">
        <v>19</v>
      </c>
      <c r="H273" s="12">
        <v>23</v>
      </c>
      <c r="I273" s="29">
        <f>SUM(G273:H273)</f>
        <v>42</v>
      </c>
      <c r="J273" s="56">
        <v>23</v>
      </c>
      <c r="K273" s="12">
        <v>30</v>
      </c>
      <c r="L273" s="29">
        <f>SUM(J273:K273)</f>
        <v>53</v>
      </c>
      <c r="M273" s="93">
        <f>SUM(G273,J273)</f>
        <v>42</v>
      </c>
      <c r="N273" s="12">
        <f>SUM(H273,K273)</f>
        <v>53</v>
      </c>
      <c r="O273" s="29">
        <f>SUM(M273:N273)</f>
        <v>95</v>
      </c>
    </row>
    <row r="274" spans="1:15" ht="12.75">
      <c r="A274" s="120" t="s">
        <v>203</v>
      </c>
      <c r="B274" s="122" t="s">
        <v>105</v>
      </c>
      <c r="C274" s="34" t="s">
        <v>110</v>
      </c>
      <c r="D274" s="53">
        <v>0</v>
      </c>
      <c r="E274" s="13">
        <v>0</v>
      </c>
      <c r="F274" s="86">
        <f t="shared" si="85"/>
        <v>0</v>
      </c>
      <c r="G274" s="53">
        <v>0</v>
      </c>
      <c r="H274" s="13">
        <v>0</v>
      </c>
      <c r="I274" s="86">
        <f t="shared" si="84"/>
        <v>0</v>
      </c>
      <c r="J274" s="53">
        <v>59</v>
      </c>
      <c r="K274" s="13">
        <v>38</v>
      </c>
      <c r="L274" s="86">
        <f t="shared" si="86"/>
        <v>97</v>
      </c>
      <c r="M274" s="84">
        <f t="shared" si="87"/>
        <v>59</v>
      </c>
      <c r="N274" s="13">
        <f t="shared" si="88"/>
        <v>38</v>
      </c>
      <c r="O274" s="86">
        <f t="shared" si="89"/>
        <v>97</v>
      </c>
    </row>
    <row r="275" spans="1:15" ht="12.75">
      <c r="A275" s="120" t="s">
        <v>103</v>
      </c>
      <c r="B275" s="122" t="s">
        <v>105</v>
      </c>
      <c r="C275" s="34" t="s">
        <v>110</v>
      </c>
      <c r="D275" s="53">
        <v>21</v>
      </c>
      <c r="E275" s="13">
        <v>22</v>
      </c>
      <c r="F275" s="86">
        <f t="shared" si="85"/>
        <v>43</v>
      </c>
      <c r="G275" s="53">
        <v>19</v>
      </c>
      <c r="H275" s="13">
        <v>20</v>
      </c>
      <c r="I275" s="86">
        <f t="shared" si="84"/>
        <v>39</v>
      </c>
      <c r="J275" s="53">
        <v>24</v>
      </c>
      <c r="K275" s="13">
        <v>10</v>
      </c>
      <c r="L275" s="86">
        <f t="shared" si="86"/>
        <v>34</v>
      </c>
      <c r="M275" s="84">
        <f>SUM(G275,J275)</f>
        <v>43</v>
      </c>
      <c r="N275" s="13">
        <f>SUM(H275,K275)</f>
        <v>30</v>
      </c>
      <c r="O275" s="86">
        <f>SUM(M275:N275)</f>
        <v>73</v>
      </c>
    </row>
    <row r="276" spans="1:15" ht="13.5" customHeight="1">
      <c r="A276" s="120" t="s">
        <v>111</v>
      </c>
      <c r="B276" s="122" t="s">
        <v>105</v>
      </c>
      <c r="C276" s="34" t="s">
        <v>110</v>
      </c>
      <c r="D276" s="53">
        <v>6</v>
      </c>
      <c r="E276" s="13">
        <v>8</v>
      </c>
      <c r="F276" s="29">
        <f>SUM(D276:E276)</f>
        <v>14</v>
      </c>
      <c r="G276" s="53">
        <v>6</v>
      </c>
      <c r="H276" s="13">
        <v>7</v>
      </c>
      <c r="I276" s="29">
        <f t="shared" si="84"/>
        <v>13</v>
      </c>
      <c r="J276" s="53">
        <v>0</v>
      </c>
      <c r="K276" s="13">
        <v>0</v>
      </c>
      <c r="L276" s="29">
        <f t="shared" si="86"/>
        <v>0</v>
      </c>
      <c r="M276" s="93">
        <f t="shared" si="87"/>
        <v>6</v>
      </c>
      <c r="N276" s="12">
        <f t="shared" si="88"/>
        <v>7</v>
      </c>
      <c r="O276" s="29">
        <f t="shared" si="89"/>
        <v>13</v>
      </c>
    </row>
    <row r="277" spans="1:15" ht="12.75">
      <c r="A277" s="120" t="s">
        <v>176</v>
      </c>
      <c r="B277" s="122" t="s">
        <v>174</v>
      </c>
      <c r="C277" s="34" t="s">
        <v>175</v>
      </c>
      <c r="D277" s="53">
        <v>15</v>
      </c>
      <c r="E277" s="13">
        <v>28</v>
      </c>
      <c r="F277" s="86">
        <f t="shared" si="85"/>
        <v>43</v>
      </c>
      <c r="G277" s="53">
        <v>15</v>
      </c>
      <c r="H277" s="13">
        <v>28</v>
      </c>
      <c r="I277" s="86">
        <f t="shared" si="84"/>
        <v>43</v>
      </c>
      <c r="J277" s="53">
        <v>35</v>
      </c>
      <c r="K277" s="13">
        <v>44</v>
      </c>
      <c r="L277" s="86">
        <f t="shared" si="86"/>
        <v>79</v>
      </c>
      <c r="M277" s="84">
        <f t="shared" si="87"/>
        <v>50</v>
      </c>
      <c r="N277" s="13">
        <f t="shared" si="88"/>
        <v>72</v>
      </c>
      <c r="O277" s="86">
        <f t="shared" si="89"/>
        <v>122</v>
      </c>
    </row>
    <row r="278" spans="1:15" ht="13.5" thickBot="1">
      <c r="A278" s="121" t="s">
        <v>188</v>
      </c>
      <c r="B278" s="140" t="s">
        <v>174</v>
      </c>
      <c r="C278" s="42" t="s">
        <v>175</v>
      </c>
      <c r="D278" s="74">
        <v>1</v>
      </c>
      <c r="E278" s="71">
        <v>29</v>
      </c>
      <c r="F278" s="103">
        <f>SUM(D278:E278)</f>
        <v>30</v>
      </c>
      <c r="G278" s="74">
        <v>2</v>
      </c>
      <c r="H278" s="71">
        <v>31</v>
      </c>
      <c r="I278" s="103">
        <f t="shared" si="84"/>
        <v>33</v>
      </c>
      <c r="J278" s="74">
        <v>5</v>
      </c>
      <c r="K278" s="71">
        <v>44</v>
      </c>
      <c r="L278" s="103">
        <f>SUM(J278:K278)</f>
        <v>49</v>
      </c>
      <c r="M278" s="141">
        <f>SUM(G278,J278)</f>
        <v>7</v>
      </c>
      <c r="N278" s="71">
        <f>SUM(H278,K278)</f>
        <v>75</v>
      </c>
      <c r="O278" s="103">
        <f>SUM(M278:N278)</f>
        <v>82</v>
      </c>
    </row>
    <row r="279" spans="1:15" ht="13.5" thickBot="1">
      <c r="A279" s="405" t="s">
        <v>38</v>
      </c>
      <c r="B279" s="405"/>
      <c r="C279" s="405"/>
      <c r="D279" s="76">
        <f>SUM(D266:D278)</f>
        <v>100</v>
      </c>
      <c r="E279" s="76">
        <f aca="true" t="shared" si="90" ref="E279:O279">SUM(E266:E278)</f>
        <v>170</v>
      </c>
      <c r="F279" s="76">
        <f t="shared" si="90"/>
        <v>270</v>
      </c>
      <c r="G279" s="76">
        <f t="shared" si="90"/>
        <v>102</v>
      </c>
      <c r="H279" s="76">
        <f t="shared" si="90"/>
        <v>170</v>
      </c>
      <c r="I279" s="76">
        <f t="shared" si="90"/>
        <v>272</v>
      </c>
      <c r="J279" s="76">
        <f t="shared" si="90"/>
        <v>349</v>
      </c>
      <c r="K279" s="76">
        <f t="shared" si="90"/>
        <v>375</v>
      </c>
      <c r="L279" s="76">
        <f t="shared" si="90"/>
        <v>724</v>
      </c>
      <c r="M279" s="76">
        <f t="shared" si="90"/>
        <v>451</v>
      </c>
      <c r="N279" s="76">
        <f t="shared" si="90"/>
        <v>545</v>
      </c>
      <c r="O279" s="76">
        <f t="shared" si="90"/>
        <v>996</v>
      </c>
    </row>
    <row r="280" spans="1:15" ht="12.75">
      <c r="A280" s="33"/>
      <c r="B280" s="33"/>
      <c r="C280" s="33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</row>
    <row r="281" spans="1:15" ht="13.5" thickBot="1">
      <c r="A281" s="33"/>
      <c r="B281" s="33"/>
      <c r="C281" s="33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</row>
    <row r="282" spans="1:15" ht="13.5" thickBot="1">
      <c r="A282" s="409" t="s">
        <v>112</v>
      </c>
      <c r="B282" s="409"/>
      <c r="C282" s="409"/>
      <c r="D282" s="409"/>
      <c r="E282" s="409"/>
      <c r="F282" s="409"/>
      <c r="G282" s="406" t="s">
        <v>6</v>
      </c>
      <c r="H282" s="406"/>
      <c r="I282" s="406"/>
      <c r="J282" s="406"/>
      <c r="K282" s="406"/>
      <c r="L282" s="406"/>
      <c r="M282" s="406"/>
      <c r="N282" s="406"/>
      <c r="O282" s="406"/>
    </row>
    <row r="283" spans="1:15" ht="13.5" thickBot="1">
      <c r="A283" s="47" t="s">
        <v>7</v>
      </c>
      <c r="B283" s="395" t="s">
        <v>40</v>
      </c>
      <c r="C283" s="393" t="s">
        <v>9</v>
      </c>
      <c r="D283" s="407" t="s">
        <v>10</v>
      </c>
      <c r="E283" s="407"/>
      <c r="F283" s="407"/>
      <c r="G283" s="407" t="s">
        <v>11</v>
      </c>
      <c r="H283" s="407"/>
      <c r="I283" s="407"/>
      <c r="J283" s="407" t="s">
        <v>12</v>
      </c>
      <c r="K283" s="407"/>
      <c r="L283" s="407"/>
      <c r="M283" s="407" t="s">
        <v>13</v>
      </c>
      <c r="N283" s="407"/>
      <c r="O283" s="407"/>
    </row>
    <row r="284" spans="1:15" ht="13.5" thickBot="1">
      <c r="A284" s="83" t="s">
        <v>14</v>
      </c>
      <c r="B284" s="396"/>
      <c r="C284" s="394"/>
      <c r="D284" s="46" t="s">
        <v>15</v>
      </c>
      <c r="E284" s="46" t="s">
        <v>16</v>
      </c>
      <c r="F284" s="46" t="s">
        <v>17</v>
      </c>
      <c r="G284" s="46" t="s">
        <v>15</v>
      </c>
      <c r="H284" s="46" t="s">
        <v>16</v>
      </c>
      <c r="I284" s="46" t="s">
        <v>17</v>
      </c>
      <c r="J284" s="46" t="s">
        <v>15</v>
      </c>
      <c r="K284" s="46" t="s">
        <v>16</v>
      </c>
      <c r="L284" s="46" t="s">
        <v>17</v>
      </c>
      <c r="M284" s="46" t="s">
        <v>15</v>
      </c>
      <c r="N284" s="46" t="s">
        <v>16</v>
      </c>
      <c r="O284" s="46" t="s">
        <v>17</v>
      </c>
    </row>
    <row r="285" spans="1:15" ht="12.75">
      <c r="A285" s="105" t="s">
        <v>113</v>
      </c>
      <c r="B285" s="125" t="s">
        <v>170</v>
      </c>
      <c r="C285" s="51" t="s">
        <v>114</v>
      </c>
      <c r="D285" s="95">
        <v>0</v>
      </c>
      <c r="E285" s="96">
        <v>0</v>
      </c>
      <c r="F285" s="214">
        <f>SUM(D285:E285)</f>
        <v>0</v>
      </c>
      <c r="G285" s="95">
        <v>0</v>
      </c>
      <c r="H285" s="96">
        <v>0</v>
      </c>
      <c r="I285" s="214">
        <f>SUM(G285:H285)</f>
        <v>0</v>
      </c>
      <c r="J285" s="95">
        <v>26</v>
      </c>
      <c r="K285" s="96">
        <v>22</v>
      </c>
      <c r="L285" s="214">
        <f>SUM(J285:K285)</f>
        <v>48</v>
      </c>
      <c r="M285" s="94">
        <f aca="true" t="shared" si="91" ref="M285:N287">SUM(G285,J285)</f>
        <v>26</v>
      </c>
      <c r="N285" s="77">
        <f t="shared" si="91"/>
        <v>22</v>
      </c>
      <c r="O285" s="215">
        <f>SUM(M285:N285)</f>
        <v>48</v>
      </c>
    </row>
    <row r="286" spans="1:15" ht="12.75">
      <c r="A286" s="105" t="s">
        <v>89</v>
      </c>
      <c r="B286" s="125" t="s">
        <v>170</v>
      </c>
      <c r="C286" s="51" t="s">
        <v>114</v>
      </c>
      <c r="D286" s="216">
        <v>13</v>
      </c>
      <c r="E286" s="77">
        <v>4</v>
      </c>
      <c r="F286" s="215">
        <f>SUM(D286:E286)</f>
        <v>17</v>
      </c>
      <c r="G286" s="216">
        <v>13</v>
      </c>
      <c r="H286" s="77">
        <v>6</v>
      </c>
      <c r="I286" s="215">
        <f>SUM(G286:H286)</f>
        <v>19</v>
      </c>
      <c r="J286" s="216">
        <v>0</v>
      </c>
      <c r="K286" s="77">
        <v>0</v>
      </c>
      <c r="L286" s="215">
        <f>SUM(J286:K286)</f>
        <v>0</v>
      </c>
      <c r="M286" s="94">
        <f t="shared" si="91"/>
        <v>13</v>
      </c>
      <c r="N286" s="77">
        <f t="shared" si="91"/>
        <v>6</v>
      </c>
      <c r="O286" s="215">
        <f>SUM(M286:N286)</f>
        <v>19</v>
      </c>
    </row>
    <row r="287" spans="1:15" ht="13.5" thickBot="1">
      <c r="A287" s="121" t="s">
        <v>43</v>
      </c>
      <c r="B287" s="140" t="s">
        <v>170</v>
      </c>
      <c r="C287" s="42" t="s">
        <v>114</v>
      </c>
      <c r="D287" s="97">
        <v>22</v>
      </c>
      <c r="E287" s="98">
        <v>8</v>
      </c>
      <c r="F287" s="340">
        <f>SUM(D287:E287)</f>
        <v>30</v>
      </c>
      <c r="G287" s="97">
        <v>25</v>
      </c>
      <c r="H287" s="98">
        <v>7</v>
      </c>
      <c r="I287" s="187">
        <f>SUM(G287:H287)</f>
        <v>32</v>
      </c>
      <c r="J287" s="97">
        <v>48</v>
      </c>
      <c r="K287" s="98">
        <v>24</v>
      </c>
      <c r="L287" s="340">
        <f>SUM(J287:K287)</f>
        <v>72</v>
      </c>
      <c r="M287" s="379">
        <f t="shared" si="91"/>
        <v>73</v>
      </c>
      <c r="N287" s="78">
        <f t="shared" si="91"/>
        <v>31</v>
      </c>
      <c r="O287" s="380">
        <f>SUM(M287:N287)</f>
        <v>104</v>
      </c>
    </row>
    <row r="288" spans="1:15" ht="13.5" thickBot="1">
      <c r="A288" s="416" t="s">
        <v>38</v>
      </c>
      <c r="B288" s="416"/>
      <c r="C288" s="416"/>
      <c r="D288" s="76">
        <f>SUM(D285:D287)</f>
        <v>35</v>
      </c>
      <c r="E288" s="76">
        <f aca="true" t="shared" si="92" ref="E288:O288">SUM(E285:E287)</f>
        <v>12</v>
      </c>
      <c r="F288" s="76">
        <f t="shared" si="92"/>
        <v>47</v>
      </c>
      <c r="G288" s="76">
        <f t="shared" si="92"/>
        <v>38</v>
      </c>
      <c r="H288" s="76">
        <f t="shared" si="92"/>
        <v>13</v>
      </c>
      <c r="I288" s="76">
        <f t="shared" si="92"/>
        <v>51</v>
      </c>
      <c r="J288" s="76">
        <f t="shared" si="92"/>
        <v>74</v>
      </c>
      <c r="K288" s="76">
        <f t="shared" si="92"/>
        <v>46</v>
      </c>
      <c r="L288" s="76">
        <f t="shared" si="92"/>
        <v>120</v>
      </c>
      <c r="M288" s="76">
        <f t="shared" si="92"/>
        <v>112</v>
      </c>
      <c r="N288" s="76">
        <f t="shared" si="92"/>
        <v>59</v>
      </c>
      <c r="O288" s="76">
        <f t="shared" si="92"/>
        <v>171</v>
      </c>
    </row>
    <row r="289" spans="1:15" ht="12.75">
      <c r="A289" s="28"/>
      <c r="B289" s="28"/>
      <c r="C289" s="28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</row>
    <row r="290" spans="1:15" ht="12.75">
      <c r="A290" s="28"/>
      <c r="B290" s="28"/>
      <c r="C290" s="28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</row>
    <row r="291" spans="1:15" ht="12.75">
      <c r="A291" s="28"/>
      <c r="B291" s="28"/>
      <c r="C291" s="28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</row>
    <row r="292" spans="1:15" ht="12.75">
      <c r="A292" s="28"/>
      <c r="B292" s="28"/>
      <c r="C292" s="28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</row>
    <row r="293" spans="1:15" ht="12.75">
      <c r="A293" s="28"/>
      <c r="B293" s="28"/>
      <c r="C293" s="28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</row>
    <row r="294" spans="1:15" ht="13.5" thickBot="1">
      <c r="A294" s="28"/>
      <c r="B294" s="28"/>
      <c r="C294" s="28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</row>
    <row r="295" spans="1:15" ht="13.5" thickBot="1">
      <c r="A295" s="409" t="s">
        <v>112</v>
      </c>
      <c r="B295" s="409"/>
      <c r="C295" s="409"/>
      <c r="D295" s="409"/>
      <c r="E295" s="409"/>
      <c r="F295" s="409"/>
      <c r="G295" s="406" t="s">
        <v>6</v>
      </c>
      <c r="H295" s="406"/>
      <c r="I295" s="406"/>
      <c r="J295" s="406"/>
      <c r="K295" s="406"/>
      <c r="L295" s="406"/>
      <c r="M295" s="406"/>
      <c r="N295" s="406"/>
      <c r="O295" s="406"/>
    </row>
    <row r="296" spans="1:15" ht="13.5" thickBot="1">
      <c r="A296" s="47" t="s">
        <v>7</v>
      </c>
      <c r="B296" s="395" t="s">
        <v>40</v>
      </c>
      <c r="C296" s="393" t="s">
        <v>9</v>
      </c>
      <c r="D296" s="407" t="s">
        <v>10</v>
      </c>
      <c r="E296" s="407"/>
      <c r="F296" s="407"/>
      <c r="G296" s="407" t="s">
        <v>11</v>
      </c>
      <c r="H296" s="407"/>
      <c r="I296" s="407"/>
      <c r="J296" s="407" t="s">
        <v>12</v>
      </c>
      <c r="K296" s="407"/>
      <c r="L296" s="407"/>
      <c r="M296" s="407" t="s">
        <v>13</v>
      </c>
      <c r="N296" s="407"/>
      <c r="O296" s="407"/>
    </row>
    <row r="297" spans="1:15" ht="13.5" thickBot="1">
      <c r="A297" s="47" t="s">
        <v>14</v>
      </c>
      <c r="B297" s="396"/>
      <c r="C297" s="394"/>
      <c r="D297" s="47" t="s">
        <v>15</v>
      </c>
      <c r="E297" s="47" t="s">
        <v>16</v>
      </c>
      <c r="F297" s="47" t="s">
        <v>17</v>
      </c>
      <c r="G297" s="47" t="s">
        <v>15</v>
      </c>
      <c r="H297" s="47" t="s">
        <v>16</v>
      </c>
      <c r="I297" s="47" t="s">
        <v>17</v>
      </c>
      <c r="J297" s="47" t="s">
        <v>15</v>
      </c>
      <c r="K297" s="47" t="s">
        <v>16</v>
      </c>
      <c r="L297" s="47" t="s">
        <v>17</v>
      </c>
      <c r="M297" s="47" t="s">
        <v>15</v>
      </c>
      <c r="N297" s="47" t="s">
        <v>16</v>
      </c>
      <c r="O297" s="47" t="s">
        <v>17</v>
      </c>
    </row>
    <row r="298" spans="1:15" ht="12.75">
      <c r="A298" s="105" t="s">
        <v>113</v>
      </c>
      <c r="B298" s="125" t="s">
        <v>220</v>
      </c>
      <c r="C298" s="51" t="s">
        <v>115</v>
      </c>
      <c r="D298" s="59">
        <v>0</v>
      </c>
      <c r="E298" s="9">
        <v>0</v>
      </c>
      <c r="F298" s="85">
        <f aca="true" t="shared" si="93" ref="F298:F305">SUM(D298:E298)</f>
        <v>0</v>
      </c>
      <c r="G298" s="59">
        <v>0</v>
      </c>
      <c r="H298" s="9">
        <v>0</v>
      </c>
      <c r="I298" s="85">
        <f aca="true" t="shared" si="94" ref="I298:I305">SUM(G298:H298)</f>
        <v>0</v>
      </c>
      <c r="J298" s="59">
        <v>45</v>
      </c>
      <c r="K298" s="9">
        <v>7</v>
      </c>
      <c r="L298" s="85">
        <f aca="true" t="shared" si="95" ref="L298:L305">SUM(J298:K298)</f>
        <v>52</v>
      </c>
      <c r="M298" s="93">
        <f aca="true" t="shared" si="96" ref="M298:N305">SUM(G298,J298)</f>
        <v>45</v>
      </c>
      <c r="N298" s="12">
        <f t="shared" si="96"/>
        <v>7</v>
      </c>
      <c r="O298" s="29">
        <f aca="true" t="shared" si="97" ref="O298:O305">SUM(M298:N298)</f>
        <v>52</v>
      </c>
    </row>
    <row r="299" spans="1:15" ht="12.75">
      <c r="A299" s="105" t="s">
        <v>248</v>
      </c>
      <c r="B299" s="125" t="s">
        <v>220</v>
      </c>
      <c r="C299" s="51" t="s">
        <v>115</v>
      </c>
      <c r="D299" s="56">
        <v>1</v>
      </c>
      <c r="E299" s="12">
        <v>5</v>
      </c>
      <c r="F299" s="29">
        <f t="shared" si="93"/>
        <v>6</v>
      </c>
      <c r="G299" s="56">
        <v>4</v>
      </c>
      <c r="H299" s="12">
        <v>7</v>
      </c>
      <c r="I299" s="29">
        <f t="shared" si="94"/>
        <v>11</v>
      </c>
      <c r="J299" s="56">
        <v>0</v>
      </c>
      <c r="K299" s="12">
        <v>0</v>
      </c>
      <c r="L299" s="29">
        <f t="shared" si="95"/>
        <v>0</v>
      </c>
      <c r="M299" s="93">
        <f>SUM(G299,J299)</f>
        <v>4</v>
      </c>
      <c r="N299" s="12">
        <f>SUM(H299,K299)</f>
        <v>7</v>
      </c>
      <c r="O299" s="29">
        <f t="shared" si="97"/>
        <v>11</v>
      </c>
    </row>
    <row r="300" spans="1:15" ht="12.75">
      <c r="A300" s="120" t="s">
        <v>116</v>
      </c>
      <c r="B300" s="125" t="s">
        <v>220</v>
      </c>
      <c r="C300" s="34" t="s">
        <v>115</v>
      </c>
      <c r="D300" s="53">
        <v>0</v>
      </c>
      <c r="E300" s="13">
        <v>0</v>
      </c>
      <c r="F300" s="29">
        <f t="shared" si="93"/>
        <v>0</v>
      </c>
      <c r="G300" s="53">
        <v>0</v>
      </c>
      <c r="H300" s="13">
        <v>0</v>
      </c>
      <c r="I300" s="29">
        <f t="shared" si="94"/>
        <v>0</v>
      </c>
      <c r="J300" s="53">
        <v>8</v>
      </c>
      <c r="K300" s="13">
        <v>3</v>
      </c>
      <c r="L300" s="29">
        <f t="shared" si="95"/>
        <v>11</v>
      </c>
      <c r="M300" s="93">
        <f t="shared" si="96"/>
        <v>8</v>
      </c>
      <c r="N300" s="12">
        <f t="shared" si="96"/>
        <v>3</v>
      </c>
      <c r="O300" s="86">
        <f t="shared" si="97"/>
        <v>11</v>
      </c>
    </row>
    <row r="301" spans="1:15" ht="12.75">
      <c r="A301" s="120" t="s">
        <v>117</v>
      </c>
      <c r="B301" s="125" t="s">
        <v>220</v>
      </c>
      <c r="C301" s="34" t="s">
        <v>115</v>
      </c>
      <c r="D301" s="53">
        <v>0</v>
      </c>
      <c r="E301" s="13">
        <v>0</v>
      </c>
      <c r="F301" s="29">
        <f t="shared" si="93"/>
        <v>0</v>
      </c>
      <c r="G301" s="53">
        <v>0</v>
      </c>
      <c r="H301" s="13">
        <v>0</v>
      </c>
      <c r="I301" s="29">
        <f t="shared" si="94"/>
        <v>0</v>
      </c>
      <c r="J301" s="53">
        <v>14</v>
      </c>
      <c r="K301" s="13">
        <v>14</v>
      </c>
      <c r="L301" s="29">
        <f t="shared" si="95"/>
        <v>28</v>
      </c>
      <c r="M301" s="93">
        <f>SUM(G301,J301)</f>
        <v>14</v>
      </c>
      <c r="N301" s="12">
        <f t="shared" si="96"/>
        <v>14</v>
      </c>
      <c r="O301" s="86">
        <f t="shared" si="97"/>
        <v>28</v>
      </c>
    </row>
    <row r="302" spans="1:15" ht="12.75">
      <c r="A302" s="120" t="s">
        <v>118</v>
      </c>
      <c r="B302" s="125" t="s">
        <v>220</v>
      </c>
      <c r="C302" s="34" t="s">
        <v>115</v>
      </c>
      <c r="D302" s="53">
        <v>0</v>
      </c>
      <c r="E302" s="13">
        <v>0</v>
      </c>
      <c r="F302" s="29">
        <f t="shared" si="93"/>
        <v>0</v>
      </c>
      <c r="G302" s="53">
        <v>0</v>
      </c>
      <c r="H302" s="13">
        <v>0</v>
      </c>
      <c r="I302" s="29">
        <f t="shared" si="94"/>
        <v>0</v>
      </c>
      <c r="J302" s="53">
        <v>29</v>
      </c>
      <c r="K302" s="13">
        <v>9</v>
      </c>
      <c r="L302" s="29">
        <f t="shared" si="95"/>
        <v>38</v>
      </c>
      <c r="M302" s="93">
        <f t="shared" si="96"/>
        <v>29</v>
      </c>
      <c r="N302" s="12">
        <f t="shared" si="96"/>
        <v>9</v>
      </c>
      <c r="O302" s="86">
        <f t="shared" si="97"/>
        <v>38</v>
      </c>
    </row>
    <row r="303" spans="1:15" ht="12.75">
      <c r="A303" s="120" t="s">
        <v>244</v>
      </c>
      <c r="B303" s="125" t="s">
        <v>220</v>
      </c>
      <c r="C303" s="34" t="s">
        <v>115</v>
      </c>
      <c r="D303" s="53">
        <v>10</v>
      </c>
      <c r="E303" s="13">
        <v>6</v>
      </c>
      <c r="F303" s="29">
        <f t="shared" si="93"/>
        <v>16</v>
      </c>
      <c r="G303" s="53">
        <v>17</v>
      </c>
      <c r="H303" s="13">
        <v>5</v>
      </c>
      <c r="I303" s="29">
        <f t="shared" si="94"/>
        <v>22</v>
      </c>
      <c r="J303" s="53">
        <v>0</v>
      </c>
      <c r="K303" s="13">
        <v>0</v>
      </c>
      <c r="L303" s="29">
        <f t="shared" si="95"/>
        <v>0</v>
      </c>
      <c r="M303" s="93">
        <f>SUM(G303,J303)</f>
        <v>17</v>
      </c>
      <c r="N303" s="12">
        <f>SUM(H303,K303)</f>
        <v>5</v>
      </c>
      <c r="O303" s="86">
        <f t="shared" si="97"/>
        <v>22</v>
      </c>
    </row>
    <row r="304" spans="1:15" ht="12.75">
      <c r="A304" s="120" t="s">
        <v>89</v>
      </c>
      <c r="B304" s="125" t="s">
        <v>220</v>
      </c>
      <c r="C304" s="34" t="s">
        <v>115</v>
      </c>
      <c r="D304" s="53">
        <v>24</v>
      </c>
      <c r="E304" s="13">
        <v>4</v>
      </c>
      <c r="F304" s="29">
        <f t="shared" si="93"/>
        <v>28</v>
      </c>
      <c r="G304" s="53">
        <v>24</v>
      </c>
      <c r="H304" s="13">
        <v>4</v>
      </c>
      <c r="I304" s="29">
        <f t="shared" si="94"/>
        <v>28</v>
      </c>
      <c r="J304" s="53">
        <v>0</v>
      </c>
      <c r="K304" s="13">
        <v>0</v>
      </c>
      <c r="L304" s="29">
        <f t="shared" si="95"/>
        <v>0</v>
      </c>
      <c r="M304" s="93">
        <f>SUM(G304,J304)</f>
        <v>24</v>
      </c>
      <c r="N304" s="12">
        <f>SUM(H304,K304)</f>
        <v>4</v>
      </c>
      <c r="O304" s="86">
        <f t="shared" si="97"/>
        <v>28</v>
      </c>
    </row>
    <row r="305" spans="1:15" ht="13.5" thickBot="1">
      <c r="A305" s="180" t="s">
        <v>43</v>
      </c>
      <c r="B305" s="125" t="s">
        <v>220</v>
      </c>
      <c r="C305" s="266" t="s">
        <v>115</v>
      </c>
      <c r="D305" s="74">
        <v>41</v>
      </c>
      <c r="E305" s="71">
        <v>19</v>
      </c>
      <c r="F305" s="31">
        <f t="shared" si="93"/>
        <v>60</v>
      </c>
      <c r="G305" s="74">
        <v>55</v>
      </c>
      <c r="H305" s="71">
        <v>17</v>
      </c>
      <c r="I305" s="31">
        <f t="shared" si="94"/>
        <v>72</v>
      </c>
      <c r="J305" s="74">
        <v>90</v>
      </c>
      <c r="K305" s="71">
        <v>32</v>
      </c>
      <c r="L305" s="31">
        <f t="shared" si="95"/>
        <v>122</v>
      </c>
      <c r="M305" s="126">
        <f>SUM(G305,J305)</f>
        <v>145</v>
      </c>
      <c r="N305" s="10">
        <f t="shared" si="96"/>
        <v>49</v>
      </c>
      <c r="O305" s="188">
        <f t="shared" si="97"/>
        <v>194</v>
      </c>
    </row>
    <row r="306" spans="1:15" ht="14.25" customHeight="1" thickBot="1">
      <c r="A306" s="414" t="s">
        <v>31</v>
      </c>
      <c r="B306" s="414"/>
      <c r="C306" s="414"/>
      <c r="D306" s="49">
        <f>SUM(D298:D305)</f>
        <v>76</v>
      </c>
      <c r="E306" s="49">
        <f aca="true" t="shared" si="98" ref="E306:O306">SUM(E298:E305)</f>
        <v>34</v>
      </c>
      <c r="F306" s="49">
        <f t="shared" si="98"/>
        <v>110</v>
      </c>
      <c r="G306" s="49">
        <f t="shared" si="98"/>
        <v>100</v>
      </c>
      <c r="H306" s="49">
        <f t="shared" si="98"/>
        <v>33</v>
      </c>
      <c r="I306" s="49">
        <f>SUM(I298:I305)</f>
        <v>133</v>
      </c>
      <c r="J306" s="49">
        <f>SUM(J298:J305)</f>
        <v>186</v>
      </c>
      <c r="K306" s="49">
        <f t="shared" si="98"/>
        <v>65</v>
      </c>
      <c r="L306" s="49">
        <f t="shared" si="98"/>
        <v>251</v>
      </c>
      <c r="M306" s="49">
        <f t="shared" si="98"/>
        <v>286</v>
      </c>
      <c r="N306" s="49">
        <f t="shared" si="98"/>
        <v>98</v>
      </c>
      <c r="O306" s="49">
        <f t="shared" si="98"/>
        <v>384</v>
      </c>
    </row>
    <row r="307" spans="1:15" ht="13.5" thickBot="1">
      <c r="A307" s="17"/>
      <c r="B307" s="17"/>
      <c r="C307" s="17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</row>
    <row r="308" spans="1:15" ht="13.5" customHeight="1" thickBot="1">
      <c r="A308" s="47" t="s">
        <v>35</v>
      </c>
      <c r="B308" s="45"/>
      <c r="C308" s="46" t="s">
        <v>9</v>
      </c>
      <c r="D308" s="46" t="s">
        <v>15</v>
      </c>
      <c r="E308" s="46" t="s">
        <v>16</v>
      </c>
      <c r="F308" s="46" t="s">
        <v>17</v>
      </c>
      <c r="G308" s="46" t="s">
        <v>15</v>
      </c>
      <c r="H308" s="46" t="s">
        <v>16</v>
      </c>
      <c r="I308" s="46" t="s">
        <v>17</v>
      </c>
      <c r="J308" s="46" t="s">
        <v>15</v>
      </c>
      <c r="K308" s="46" t="s">
        <v>16</v>
      </c>
      <c r="L308" s="46" t="s">
        <v>17</v>
      </c>
      <c r="M308" s="46" t="s">
        <v>15</v>
      </c>
      <c r="N308" s="46" t="s">
        <v>16</v>
      </c>
      <c r="O308" s="46" t="s">
        <v>17</v>
      </c>
    </row>
    <row r="309" spans="1:15" ht="21" customHeight="1" thickBot="1">
      <c r="A309" s="182" t="s">
        <v>234</v>
      </c>
      <c r="B309" s="125" t="s">
        <v>220</v>
      </c>
      <c r="C309" s="266" t="s">
        <v>115</v>
      </c>
      <c r="D309" s="99">
        <v>0</v>
      </c>
      <c r="E309" s="20">
        <v>0</v>
      </c>
      <c r="F309" s="25">
        <f>SUM(D309:E309)</f>
        <v>0</v>
      </c>
      <c r="G309" s="100">
        <v>2</v>
      </c>
      <c r="H309" s="183">
        <v>1</v>
      </c>
      <c r="I309" s="101">
        <f>SUM(G309:H309)</f>
        <v>3</v>
      </c>
      <c r="J309" s="99">
        <v>0</v>
      </c>
      <c r="K309" s="20">
        <v>0</v>
      </c>
      <c r="L309" s="25">
        <f>SUM(J309:K309)</f>
        <v>0</v>
      </c>
      <c r="M309" s="93">
        <f>SUM(G309,J309)</f>
        <v>2</v>
      </c>
      <c r="N309" s="12">
        <f>SUM(H309,K309)</f>
        <v>1</v>
      </c>
      <c r="O309" s="11">
        <f>SUM(M309:N309)</f>
        <v>3</v>
      </c>
    </row>
    <row r="310" spans="1:15" ht="13.5" thickBot="1">
      <c r="A310" s="408" t="s">
        <v>31</v>
      </c>
      <c r="B310" s="408"/>
      <c r="C310" s="408"/>
      <c r="D310" s="255">
        <f>D309</f>
        <v>0</v>
      </c>
      <c r="E310" s="255">
        <f aca="true" t="shared" si="99" ref="E310:M310">E309</f>
        <v>0</v>
      </c>
      <c r="F310" s="255">
        <f>F309</f>
        <v>0</v>
      </c>
      <c r="G310" s="255">
        <f t="shared" si="99"/>
        <v>2</v>
      </c>
      <c r="H310" s="255">
        <f t="shared" si="99"/>
        <v>1</v>
      </c>
      <c r="I310" s="255">
        <f t="shared" si="99"/>
        <v>3</v>
      </c>
      <c r="J310" s="255">
        <f t="shared" si="99"/>
        <v>0</v>
      </c>
      <c r="K310" s="255">
        <f t="shared" si="99"/>
        <v>0</v>
      </c>
      <c r="L310" s="255">
        <f t="shared" si="99"/>
        <v>0</v>
      </c>
      <c r="M310" s="255">
        <f t="shared" si="99"/>
        <v>2</v>
      </c>
      <c r="N310" s="255">
        <f>N309</f>
        <v>1</v>
      </c>
      <c r="O310" s="255">
        <f>O309</f>
        <v>3</v>
      </c>
    </row>
    <row r="311" spans="1:15" ht="15.75" customHeight="1" thickBot="1">
      <c r="A311" s="405" t="s">
        <v>38</v>
      </c>
      <c r="B311" s="405"/>
      <c r="C311" s="405"/>
      <c r="D311" s="50">
        <f>D306+D310</f>
        <v>76</v>
      </c>
      <c r="E311" s="50">
        <f aca="true" t="shared" si="100" ref="E311:N311">E306+E310</f>
        <v>34</v>
      </c>
      <c r="F311" s="50">
        <f t="shared" si="100"/>
        <v>110</v>
      </c>
      <c r="G311" s="50">
        <f t="shared" si="100"/>
        <v>102</v>
      </c>
      <c r="H311" s="50">
        <f t="shared" si="100"/>
        <v>34</v>
      </c>
      <c r="I311" s="50">
        <f t="shared" si="100"/>
        <v>136</v>
      </c>
      <c r="J311" s="50">
        <f t="shared" si="100"/>
        <v>186</v>
      </c>
      <c r="K311" s="50">
        <f t="shared" si="100"/>
        <v>65</v>
      </c>
      <c r="L311" s="50">
        <f t="shared" si="100"/>
        <v>251</v>
      </c>
      <c r="M311" s="50">
        <f t="shared" si="100"/>
        <v>288</v>
      </c>
      <c r="N311" s="50">
        <f t="shared" si="100"/>
        <v>99</v>
      </c>
      <c r="O311" s="50">
        <f>O306+O310</f>
        <v>387</v>
      </c>
    </row>
    <row r="312" spans="1:15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3" s="109" customFormat="1" ht="13.5" thickBot="1">
      <c r="A313" s="200"/>
      <c r="B313" s="200"/>
      <c r="C313" s="200"/>
    </row>
    <row r="314" spans="1:15" ht="13.5" thickBot="1">
      <c r="A314" s="409" t="s">
        <v>112</v>
      </c>
      <c r="B314" s="409"/>
      <c r="C314" s="409"/>
      <c r="D314" s="409"/>
      <c r="E314" s="409"/>
      <c r="F314" s="409"/>
      <c r="G314" s="406" t="s">
        <v>6</v>
      </c>
      <c r="H314" s="406"/>
      <c r="I314" s="406"/>
      <c r="J314" s="406"/>
      <c r="K314" s="406"/>
      <c r="L314" s="406"/>
      <c r="M314" s="406"/>
      <c r="N314" s="406"/>
      <c r="O314" s="406"/>
    </row>
    <row r="315" spans="1:15" ht="13.5" thickBot="1">
      <c r="A315" s="47" t="s">
        <v>7</v>
      </c>
      <c r="B315" s="395" t="s">
        <v>40</v>
      </c>
      <c r="C315" s="47" t="s">
        <v>9</v>
      </c>
      <c r="D315" s="407" t="s">
        <v>10</v>
      </c>
      <c r="E315" s="407"/>
      <c r="F315" s="407"/>
      <c r="G315" s="407" t="s">
        <v>11</v>
      </c>
      <c r="H315" s="407"/>
      <c r="I315" s="407"/>
      <c r="J315" s="407" t="s">
        <v>12</v>
      </c>
      <c r="K315" s="407"/>
      <c r="L315" s="407"/>
      <c r="M315" s="407" t="s">
        <v>13</v>
      </c>
      <c r="N315" s="407"/>
      <c r="O315" s="407"/>
    </row>
    <row r="316" spans="1:15" ht="13.5" customHeight="1" thickBot="1">
      <c r="A316" s="47" t="s">
        <v>181</v>
      </c>
      <c r="B316" s="396"/>
      <c r="C316" s="46" t="s">
        <v>9</v>
      </c>
      <c r="D316" s="46" t="s">
        <v>15</v>
      </c>
      <c r="E316" s="46" t="s">
        <v>16</v>
      </c>
      <c r="F316" s="46" t="s">
        <v>17</v>
      </c>
      <c r="G316" s="46" t="s">
        <v>15</v>
      </c>
      <c r="H316" s="46" t="s">
        <v>16</v>
      </c>
      <c r="I316" s="46" t="s">
        <v>17</v>
      </c>
      <c r="J316" s="46" t="s">
        <v>15</v>
      </c>
      <c r="K316" s="46" t="s">
        <v>16</v>
      </c>
      <c r="L316" s="46" t="s">
        <v>17</v>
      </c>
      <c r="M316" s="46" t="s">
        <v>15</v>
      </c>
      <c r="N316" s="46" t="s">
        <v>16</v>
      </c>
      <c r="O316" s="46" t="s">
        <v>17</v>
      </c>
    </row>
    <row r="317" spans="1:15" ht="25.5" customHeight="1" thickBot="1">
      <c r="A317" s="182" t="s">
        <v>180</v>
      </c>
      <c r="B317" s="267" t="s">
        <v>130</v>
      </c>
      <c r="C317" s="19" t="s">
        <v>20</v>
      </c>
      <c r="D317" s="99">
        <v>0</v>
      </c>
      <c r="E317" s="20">
        <v>0</v>
      </c>
      <c r="F317" s="25">
        <f>SUM(D317:E317)</f>
        <v>0</v>
      </c>
      <c r="G317" s="100">
        <v>6</v>
      </c>
      <c r="H317" s="183">
        <v>4</v>
      </c>
      <c r="I317" s="101">
        <f>SUM(G317:H317)</f>
        <v>10</v>
      </c>
      <c r="J317" s="99">
        <v>0</v>
      </c>
      <c r="K317" s="20">
        <v>0</v>
      </c>
      <c r="L317" s="25">
        <f>SUM(J317:K317)</f>
        <v>0</v>
      </c>
      <c r="M317" s="93">
        <f>SUM(G317,J317)</f>
        <v>6</v>
      </c>
      <c r="N317" s="12">
        <f>SUM(H317,K317)</f>
        <v>4</v>
      </c>
      <c r="O317" s="11">
        <f>SUM(M317:N317)</f>
        <v>10</v>
      </c>
    </row>
    <row r="318" spans="1:15" ht="13.5" thickBot="1">
      <c r="A318" s="405" t="s">
        <v>38</v>
      </c>
      <c r="B318" s="405"/>
      <c r="C318" s="405"/>
      <c r="D318" s="255">
        <f>D317</f>
        <v>0</v>
      </c>
      <c r="E318" s="255">
        <f aca="true" t="shared" si="101" ref="E318:O318">E317</f>
        <v>0</v>
      </c>
      <c r="F318" s="255">
        <f t="shared" si="101"/>
        <v>0</v>
      </c>
      <c r="G318" s="255">
        <f t="shared" si="101"/>
        <v>6</v>
      </c>
      <c r="H318" s="255">
        <f t="shared" si="101"/>
        <v>4</v>
      </c>
      <c r="I318" s="255">
        <f t="shared" si="101"/>
        <v>10</v>
      </c>
      <c r="J318" s="255">
        <f t="shared" si="101"/>
        <v>0</v>
      </c>
      <c r="K318" s="255">
        <f t="shared" si="101"/>
        <v>0</v>
      </c>
      <c r="L318" s="255">
        <f t="shared" si="101"/>
        <v>0</v>
      </c>
      <c r="M318" s="255">
        <f t="shared" si="101"/>
        <v>6</v>
      </c>
      <c r="N318" s="255">
        <f>N317</f>
        <v>4</v>
      </c>
      <c r="O318" s="255">
        <f t="shared" si="101"/>
        <v>10</v>
      </c>
    </row>
    <row r="319" spans="1:15" ht="12.75">
      <c r="A319" s="200"/>
      <c r="B319" s="200"/>
      <c r="C319" s="200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1:15" ht="13.5" thickBot="1">
      <c r="A320" s="200"/>
      <c r="B320" s="200"/>
      <c r="C320" s="200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1:15" ht="13.5" thickBot="1">
      <c r="A321" s="409" t="s">
        <v>112</v>
      </c>
      <c r="B321" s="409"/>
      <c r="C321" s="409"/>
      <c r="D321" s="409"/>
      <c r="E321" s="409"/>
      <c r="F321" s="409"/>
      <c r="G321" s="406" t="s">
        <v>6</v>
      </c>
      <c r="H321" s="406"/>
      <c r="I321" s="406"/>
      <c r="J321" s="406"/>
      <c r="K321" s="406"/>
      <c r="L321" s="406"/>
      <c r="M321" s="406"/>
      <c r="N321" s="406"/>
      <c r="O321" s="406"/>
    </row>
    <row r="322" spans="1:15" ht="13.5" thickBot="1">
      <c r="A322" s="47" t="s">
        <v>7</v>
      </c>
      <c r="B322" s="395" t="s">
        <v>40</v>
      </c>
      <c r="C322" s="47" t="s">
        <v>9</v>
      </c>
      <c r="D322" s="407" t="s">
        <v>10</v>
      </c>
      <c r="E322" s="407"/>
      <c r="F322" s="407"/>
      <c r="G322" s="407" t="s">
        <v>11</v>
      </c>
      <c r="H322" s="407"/>
      <c r="I322" s="407"/>
      <c r="J322" s="407" t="s">
        <v>12</v>
      </c>
      <c r="K322" s="407"/>
      <c r="L322" s="407"/>
      <c r="M322" s="407" t="s">
        <v>13</v>
      </c>
      <c r="N322" s="407"/>
      <c r="O322" s="407"/>
    </row>
    <row r="323" spans="1:15" ht="13.5" thickBot="1">
      <c r="A323" s="47" t="s">
        <v>32</v>
      </c>
      <c r="B323" s="396"/>
      <c r="C323" s="46" t="s">
        <v>9</v>
      </c>
      <c r="D323" s="46" t="s">
        <v>15</v>
      </c>
      <c r="E323" s="46" t="s">
        <v>16</v>
      </c>
      <c r="F323" s="46" t="s">
        <v>17</v>
      </c>
      <c r="G323" s="46" t="s">
        <v>15</v>
      </c>
      <c r="H323" s="46" t="s">
        <v>16</v>
      </c>
      <c r="I323" s="46" t="s">
        <v>17</v>
      </c>
      <c r="J323" s="46" t="s">
        <v>15</v>
      </c>
      <c r="K323" s="46" t="s">
        <v>16</v>
      </c>
      <c r="L323" s="46" t="s">
        <v>17</v>
      </c>
      <c r="M323" s="46" t="s">
        <v>15</v>
      </c>
      <c r="N323" s="46" t="s">
        <v>16</v>
      </c>
      <c r="O323" s="46" t="s">
        <v>17</v>
      </c>
    </row>
    <row r="324" spans="1:15" ht="13.5" thickBot="1">
      <c r="A324" s="193" t="s">
        <v>127</v>
      </c>
      <c r="B324" s="275" t="s">
        <v>120</v>
      </c>
      <c r="C324" s="194" t="s">
        <v>97</v>
      </c>
      <c r="D324" s="195">
        <v>0</v>
      </c>
      <c r="E324" s="196">
        <v>0</v>
      </c>
      <c r="F324" s="197">
        <f>SUM(D324:E324)</f>
        <v>0</v>
      </c>
      <c r="G324" s="195">
        <v>0</v>
      </c>
      <c r="H324" s="196">
        <v>0</v>
      </c>
      <c r="I324" s="25">
        <f>SUM(G324:H324)</f>
        <v>0</v>
      </c>
      <c r="J324" s="195">
        <v>0</v>
      </c>
      <c r="K324" s="196">
        <v>0</v>
      </c>
      <c r="L324" s="197">
        <f>SUM(J324,K324)</f>
        <v>0</v>
      </c>
      <c r="M324" s="178">
        <f>SUM(G324,J324)</f>
        <v>0</v>
      </c>
      <c r="N324" s="9">
        <f>SUM(H324,K324)</f>
        <v>0</v>
      </c>
      <c r="O324" s="25">
        <f>SUM(M324:N324)</f>
        <v>0</v>
      </c>
    </row>
    <row r="325" spans="1:15" ht="13.5" thickBot="1">
      <c r="A325" s="193" t="s">
        <v>235</v>
      </c>
      <c r="B325" s="275" t="s">
        <v>120</v>
      </c>
      <c r="C325" s="194" t="s">
        <v>97</v>
      </c>
      <c r="D325" s="195">
        <v>0</v>
      </c>
      <c r="E325" s="196">
        <v>0</v>
      </c>
      <c r="F325" s="197">
        <f>SUM(D325:E325)</f>
        <v>0</v>
      </c>
      <c r="G325" s="195">
        <v>4</v>
      </c>
      <c r="H325" s="196">
        <v>9</v>
      </c>
      <c r="I325" s="25">
        <f>SUM(G325:H325)</f>
        <v>13</v>
      </c>
      <c r="J325" s="195">
        <v>0</v>
      </c>
      <c r="K325" s="196">
        <v>0</v>
      </c>
      <c r="L325" s="197">
        <f>SUM(J325,K325)</f>
        <v>0</v>
      </c>
      <c r="M325" s="178">
        <f>SUM(G325,J325)</f>
        <v>4</v>
      </c>
      <c r="N325" s="9">
        <f>SUM(H325,K325)</f>
        <v>9</v>
      </c>
      <c r="O325" s="25">
        <f>SUM(M325:N325)</f>
        <v>13</v>
      </c>
    </row>
    <row r="326" spans="1:15" ht="13.5" thickBot="1">
      <c r="A326" s="408" t="s">
        <v>134</v>
      </c>
      <c r="B326" s="408"/>
      <c r="C326" s="408"/>
      <c r="D326" s="255">
        <f>SUM(D324:D325)</f>
        <v>0</v>
      </c>
      <c r="E326" s="255">
        <f aca="true" t="shared" si="102" ref="E326:O326">SUM(E324:E325)</f>
        <v>0</v>
      </c>
      <c r="F326" s="255">
        <f t="shared" si="102"/>
        <v>0</v>
      </c>
      <c r="G326" s="255">
        <f t="shared" si="102"/>
        <v>4</v>
      </c>
      <c r="H326" s="255">
        <f>SUM(H324:H325)</f>
        <v>9</v>
      </c>
      <c r="I326" s="255">
        <f t="shared" si="102"/>
        <v>13</v>
      </c>
      <c r="J326" s="255">
        <f t="shared" si="102"/>
        <v>0</v>
      </c>
      <c r="K326" s="255">
        <f t="shared" si="102"/>
        <v>0</v>
      </c>
      <c r="L326" s="255">
        <f t="shared" si="102"/>
        <v>0</v>
      </c>
      <c r="M326" s="255">
        <f t="shared" si="102"/>
        <v>4</v>
      </c>
      <c r="N326" s="255">
        <f t="shared" si="102"/>
        <v>9</v>
      </c>
      <c r="O326" s="255">
        <f t="shared" si="102"/>
        <v>13</v>
      </c>
    </row>
    <row r="327" spans="1:3" s="109" customFormat="1" ht="13.5" thickBot="1">
      <c r="A327" s="68"/>
      <c r="B327" s="68"/>
      <c r="C327" s="68"/>
    </row>
    <row r="328" spans="1:15" ht="13.5" thickBot="1">
      <c r="A328" s="47" t="s">
        <v>37</v>
      </c>
      <c r="B328" s="81" t="s">
        <v>40</v>
      </c>
      <c r="C328" s="46" t="s">
        <v>9</v>
      </c>
      <c r="D328" s="46" t="s">
        <v>15</v>
      </c>
      <c r="E328" s="46" t="s">
        <v>16</v>
      </c>
      <c r="F328" s="46" t="s">
        <v>17</v>
      </c>
      <c r="G328" s="46" t="s">
        <v>15</v>
      </c>
      <c r="H328" s="46" t="s">
        <v>16</v>
      </c>
      <c r="I328" s="46" t="s">
        <v>17</v>
      </c>
      <c r="J328" s="46" t="s">
        <v>15</v>
      </c>
      <c r="K328" s="46" t="s">
        <v>16</v>
      </c>
      <c r="L328" s="46" t="s">
        <v>17</v>
      </c>
      <c r="M328" s="46" t="s">
        <v>15</v>
      </c>
      <c r="N328" s="46" t="s">
        <v>16</v>
      </c>
      <c r="O328" s="46" t="s">
        <v>17</v>
      </c>
    </row>
    <row r="329" spans="1:15" ht="13.5" thickBot="1">
      <c r="A329" s="186" t="s">
        <v>119</v>
      </c>
      <c r="B329" s="136" t="s">
        <v>120</v>
      </c>
      <c r="C329" s="147" t="s">
        <v>72</v>
      </c>
      <c r="D329" s="30">
        <v>0</v>
      </c>
      <c r="E329" s="15">
        <v>0</v>
      </c>
      <c r="F329" s="31">
        <f>SUM(D329:E329)</f>
        <v>0</v>
      </c>
      <c r="G329" s="189">
        <v>0</v>
      </c>
      <c r="H329" s="190">
        <v>0</v>
      </c>
      <c r="I329" s="160">
        <f>SUM(G329:H329)</f>
        <v>0</v>
      </c>
      <c r="J329" s="30">
        <v>0</v>
      </c>
      <c r="K329" s="15">
        <v>0</v>
      </c>
      <c r="L329" s="31">
        <f>SUM(J329,K329)</f>
        <v>0</v>
      </c>
      <c r="M329" s="126">
        <f>SUM(G329,J329)</f>
        <v>0</v>
      </c>
      <c r="N329" s="10">
        <f>SUM(H329,K329)</f>
        <v>0</v>
      </c>
      <c r="O329" s="11">
        <f>SUM(M329:N329)</f>
        <v>0</v>
      </c>
    </row>
    <row r="330" spans="1:15" ht="13.5" thickBot="1">
      <c r="A330" s="408" t="s">
        <v>31</v>
      </c>
      <c r="B330" s="408"/>
      <c r="C330" s="408"/>
      <c r="D330" s="255">
        <f>SUM(D329:D329)</f>
        <v>0</v>
      </c>
      <c r="E330" s="255">
        <f aca="true" t="shared" si="103" ref="E330:N330">SUM(E329:E329)</f>
        <v>0</v>
      </c>
      <c r="F330" s="255">
        <f t="shared" si="103"/>
        <v>0</v>
      </c>
      <c r="G330" s="255">
        <f t="shared" si="103"/>
        <v>0</v>
      </c>
      <c r="H330" s="255">
        <f t="shared" si="103"/>
        <v>0</v>
      </c>
      <c r="I330" s="255">
        <f t="shared" si="103"/>
        <v>0</v>
      </c>
      <c r="J330" s="255">
        <f t="shared" si="103"/>
        <v>0</v>
      </c>
      <c r="K330" s="255">
        <f t="shared" si="103"/>
        <v>0</v>
      </c>
      <c r="L330" s="255">
        <f t="shared" si="103"/>
        <v>0</v>
      </c>
      <c r="M330" s="255">
        <f t="shared" si="103"/>
        <v>0</v>
      </c>
      <c r="N330" s="255">
        <f t="shared" si="103"/>
        <v>0</v>
      </c>
      <c r="O330" s="255">
        <f>SUM(O329:O329)</f>
        <v>0</v>
      </c>
    </row>
    <row r="331" spans="1:15" ht="13.5" thickBot="1">
      <c r="A331" s="405" t="s">
        <v>38</v>
      </c>
      <c r="B331" s="405"/>
      <c r="C331" s="405"/>
      <c r="D331" s="255">
        <f>SUM(D326,D330)</f>
        <v>0</v>
      </c>
      <c r="E331" s="255">
        <f aca="true" t="shared" si="104" ref="E331:O331">SUM(E326,E330)</f>
        <v>0</v>
      </c>
      <c r="F331" s="255">
        <f t="shared" si="104"/>
        <v>0</v>
      </c>
      <c r="G331" s="255">
        <f t="shared" si="104"/>
        <v>4</v>
      </c>
      <c r="H331" s="255">
        <f t="shared" si="104"/>
        <v>9</v>
      </c>
      <c r="I331" s="255">
        <f t="shared" si="104"/>
        <v>13</v>
      </c>
      <c r="J331" s="255">
        <f t="shared" si="104"/>
        <v>0</v>
      </c>
      <c r="K331" s="255">
        <f t="shared" si="104"/>
        <v>0</v>
      </c>
      <c r="L331" s="255">
        <f t="shared" si="104"/>
        <v>0</v>
      </c>
      <c r="M331" s="255">
        <f t="shared" si="104"/>
        <v>4</v>
      </c>
      <c r="N331" s="255">
        <f t="shared" si="104"/>
        <v>9</v>
      </c>
      <c r="O331" s="255">
        <f t="shared" si="104"/>
        <v>13</v>
      </c>
    </row>
    <row r="332" spans="1:15" ht="13.5" thickBot="1">
      <c r="A332" s="33"/>
      <c r="B332" s="33"/>
      <c r="C332" s="33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1:15" ht="13.5" thickBot="1">
      <c r="A333" s="409" t="s">
        <v>112</v>
      </c>
      <c r="B333" s="409"/>
      <c r="C333" s="409"/>
      <c r="D333" s="409"/>
      <c r="E333" s="409"/>
      <c r="F333" s="409"/>
      <c r="G333" s="406" t="s">
        <v>6</v>
      </c>
      <c r="H333" s="406"/>
      <c r="I333" s="406"/>
      <c r="J333" s="406"/>
      <c r="K333" s="406"/>
      <c r="L333" s="406"/>
      <c r="M333" s="406"/>
      <c r="N333" s="406"/>
      <c r="O333" s="406"/>
    </row>
    <row r="334" spans="1:15" ht="13.5" thickBot="1">
      <c r="A334" s="47" t="s">
        <v>7</v>
      </c>
      <c r="B334" s="395" t="s">
        <v>40</v>
      </c>
      <c r="C334" s="201" t="s">
        <v>9</v>
      </c>
      <c r="D334" s="407" t="s">
        <v>10</v>
      </c>
      <c r="E334" s="407"/>
      <c r="F334" s="407"/>
      <c r="G334" s="407" t="s">
        <v>11</v>
      </c>
      <c r="H334" s="407"/>
      <c r="I334" s="407"/>
      <c r="J334" s="407" t="s">
        <v>12</v>
      </c>
      <c r="K334" s="407"/>
      <c r="L334" s="407"/>
      <c r="M334" s="407" t="s">
        <v>13</v>
      </c>
      <c r="N334" s="407"/>
      <c r="O334" s="407"/>
    </row>
    <row r="335" spans="1:15" ht="13.5" thickBot="1">
      <c r="A335" s="18" t="s">
        <v>32</v>
      </c>
      <c r="B335" s="396"/>
      <c r="C335" s="46" t="s">
        <v>9</v>
      </c>
      <c r="D335" s="289" t="s">
        <v>15</v>
      </c>
      <c r="E335" s="290" t="s">
        <v>16</v>
      </c>
      <c r="F335" s="291" t="s">
        <v>17</v>
      </c>
      <c r="G335" s="289" t="s">
        <v>15</v>
      </c>
      <c r="H335" s="291" t="s">
        <v>16</v>
      </c>
      <c r="I335" s="111" t="s">
        <v>17</v>
      </c>
      <c r="J335" s="289" t="s">
        <v>15</v>
      </c>
      <c r="K335" s="290" t="s">
        <v>16</v>
      </c>
      <c r="L335" s="291" t="s">
        <v>17</v>
      </c>
      <c r="M335" s="292" t="s">
        <v>15</v>
      </c>
      <c r="N335" s="290" t="s">
        <v>16</v>
      </c>
      <c r="O335" s="291" t="s">
        <v>17</v>
      </c>
    </row>
    <row r="336" spans="1:15" ht="13.5" thickBot="1">
      <c r="A336" s="182" t="s">
        <v>219</v>
      </c>
      <c r="B336" s="267" t="s">
        <v>163</v>
      </c>
      <c r="C336" s="293" t="s">
        <v>159</v>
      </c>
      <c r="D336" s="59">
        <v>0</v>
      </c>
      <c r="E336" s="9">
        <v>0</v>
      </c>
      <c r="F336" s="85">
        <f>SUM(D336:E336)</f>
        <v>0</v>
      </c>
      <c r="G336" s="95">
        <v>0</v>
      </c>
      <c r="H336" s="96">
        <v>0</v>
      </c>
      <c r="I336" s="214">
        <f>SUM(G336:H336)</f>
        <v>0</v>
      </c>
      <c r="J336" s="59">
        <v>0</v>
      </c>
      <c r="K336" s="9">
        <v>4</v>
      </c>
      <c r="L336" s="85">
        <f>SUM(J336:K336)</f>
        <v>4</v>
      </c>
      <c r="M336" s="59">
        <f>SUM(G336,J336)</f>
        <v>0</v>
      </c>
      <c r="N336" s="9">
        <f>SUM(H336,K336)</f>
        <v>4</v>
      </c>
      <c r="O336" s="85">
        <f>SUM(M336:N336)</f>
        <v>4</v>
      </c>
    </row>
    <row r="337" spans="1:15" ht="13.5" thickBot="1">
      <c r="A337" s="182" t="s">
        <v>58</v>
      </c>
      <c r="B337" s="267" t="s">
        <v>163</v>
      </c>
      <c r="C337" s="293" t="s">
        <v>159</v>
      </c>
      <c r="D337" s="74">
        <v>0</v>
      </c>
      <c r="E337" s="71">
        <v>0</v>
      </c>
      <c r="F337" s="103">
        <f>SUM(D337:E337)</f>
        <v>0</v>
      </c>
      <c r="G337" s="97">
        <v>5</v>
      </c>
      <c r="H337" s="98">
        <v>1</v>
      </c>
      <c r="I337" s="187">
        <f>SUM(G337:H337)</f>
        <v>6</v>
      </c>
      <c r="J337" s="74">
        <v>0</v>
      </c>
      <c r="K337" s="71">
        <v>0</v>
      </c>
      <c r="L337" s="103">
        <f>SUM(J337:K337)</f>
        <v>0</v>
      </c>
      <c r="M337" s="74">
        <f>SUM(G337,J337)</f>
        <v>5</v>
      </c>
      <c r="N337" s="71">
        <f>SUM(H337,K337)</f>
        <v>1</v>
      </c>
      <c r="O337" s="103">
        <f>SUM(M337:N337)</f>
        <v>6</v>
      </c>
    </row>
    <row r="338" spans="1:15" ht="13.5" thickBot="1">
      <c r="A338" s="408" t="s">
        <v>133</v>
      </c>
      <c r="B338" s="408"/>
      <c r="C338" s="408"/>
      <c r="D338" s="288">
        <f>SUM(D336:D337)</f>
        <v>0</v>
      </c>
      <c r="E338" s="288">
        <f aca="true" t="shared" si="105" ref="E338:O338">SUM(E336:E337)</f>
        <v>0</v>
      </c>
      <c r="F338" s="288">
        <f t="shared" si="105"/>
        <v>0</v>
      </c>
      <c r="G338" s="288">
        <f t="shared" si="105"/>
        <v>5</v>
      </c>
      <c r="H338" s="288">
        <f t="shared" si="105"/>
        <v>1</v>
      </c>
      <c r="I338" s="288">
        <f t="shared" si="105"/>
        <v>6</v>
      </c>
      <c r="J338" s="288">
        <f t="shared" si="105"/>
        <v>0</v>
      </c>
      <c r="K338" s="288">
        <f t="shared" si="105"/>
        <v>4</v>
      </c>
      <c r="L338" s="288">
        <f t="shared" si="105"/>
        <v>4</v>
      </c>
      <c r="M338" s="288">
        <f t="shared" si="105"/>
        <v>5</v>
      </c>
      <c r="N338" s="288">
        <f t="shared" si="105"/>
        <v>5</v>
      </c>
      <c r="O338" s="288">
        <f t="shared" si="105"/>
        <v>10</v>
      </c>
    </row>
    <row r="339" ht="12.75" customHeight="1" thickBot="1">
      <c r="A339" s="206"/>
    </row>
    <row r="340" spans="1:15" ht="13.5" thickBot="1">
      <c r="A340" s="47" t="s">
        <v>37</v>
      </c>
      <c r="B340" s="81" t="s">
        <v>40</v>
      </c>
      <c r="C340" s="128" t="s">
        <v>9</v>
      </c>
      <c r="D340" s="46" t="s">
        <v>15</v>
      </c>
      <c r="E340" s="46" t="s">
        <v>16</v>
      </c>
      <c r="F340" s="46" t="s">
        <v>17</v>
      </c>
      <c r="G340" s="46" t="s">
        <v>15</v>
      </c>
      <c r="H340" s="46" t="s">
        <v>16</v>
      </c>
      <c r="I340" s="46" t="s">
        <v>17</v>
      </c>
      <c r="J340" s="46" t="s">
        <v>15</v>
      </c>
      <c r="K340" s="46" t="s">
        <v>16</v>
      </c>
      <c r="L340" s="46" t="s">
        <v>17</v>
      </c>
      <c r="M340" s="46" t="s">
        <v>15</v>
      </c>
      <c r="N340" s="46" t="s">
        <v>16</v>
      </c>
      <c r="O340" s="46" t="s">
        <v>17</v>
      </c>
    </row>
    <row r="341" spans="1:15" ht="12.75">
      <c r="A341" s="226" t="s">
        <v>219</v>
      </c>
      <c r="B341" s="227" t="s">
        <v>163</v>
      </c>
      <c r="C341" s="330" t="s">
        <v>159</v>
      </c>
      <c r="D341" s="56">
        <v>0</v>
      </c>
      <c r="E341" s="12">
        <v>0</v>
      </c>
      <c r="F341" s="29">
        <f>SUM(D341:E341)</f>
        <v>0</v>
      </c>
      <c r="G341" s="95">
        <v>0</v>
      </c>
      <c r="H341" s="96">
        <v>0</v>
      </c>
      <c r="I341" s="214">
        <f>SUM(G341:H341)</f>
        <v>0</v>
      </c>
      <c r="J341" s="59">
        <v>10</v>
      </c>
      <c r="K341" s="9">
        <v>2</v>
      </c>
      <c r="L341" s="85">
        <f>SUM(J341,K341)</f>
        <v>12</v>
      </c>
      <c r="M341" s="59">
        <f>SUM(G341,J341)</f>
        <v>10</v>
      </c>
      <c r="N341" s="9">
        <f>SUM(H341,K341)</f>
        <v>2</v>
      </c>
      <c r="O341" s="85">
        <f>SUM(M341:N341)</f>
        <v>12</v>
      </c>
    </row>
    <row r="342" spans="1:15" ht="13.5" thickBot="1">
      <c r="A342" s="186" t="s">
        <v>58</v>
      </c>
      <c r="B342" s="267" t="s">
        <v>163</v>
      </c>
      <c r="C342" s="129" t="s">
        <v>159</v>
      </c>
      <c r="D342" s="74">
        <v>0</v>
      </c>
      <c r="E342" s="71">
        <v>0</v>
      </c>
      <c r="F342" s="103">
        <f>SUM(D342:E342)</f>
        <v>0</v>
      </c>
      <c r="G342" s="97">
        <v>2</v>
      </c>
      <c r="H342" s="98">
        <v>4</v>
      </c>
      <c r="I342" s="187">
        <f>SUM(G342:H342)</f>
        <v>6</v>
      </c>
      <c r="J342" s="74">
        <v>0</v>
      </c>
      <c r="K342" s="71">
        <v>0</v>
      </c>
      <c r="L342" s="103">
        <f>SUM(J342,K342)</f>
        <v>0</v>
      </c>
      <c r="M342" s="74">
        <f>SUM(G342,J342)</f>
        <v>2</v>
      </c>
      <c r="N342" s="71">
        <f>SUM(H342,K342)</f>
        <v>4</v>
      </c>
      <c r="O342" s="103">
        <f>SUM(M342:N342)</f>
        <v>6</v>
      </c>
    </row>
    <row r="343" spans="1:15" ht="12" customHeight="1" thickBot="1">
      <c r="A343" s="408" t="s">
        <v>31</v>
      </c>
      <c r="B343" s="408"/>
      <c r="C343" s="408"/>
      <c r="D343" s="288">
        <f>SUM(D341:D342)</f>
        <v>0</v>
      </c>
      <c r="E343" s="288">
        <f aca="true" t="shared" si="106" ref="E343:O343">SUM(E341:E342)</f>
        <v>0</v>
      </c>
      <c r="F343" s="288">
        <f t="shared" si="106"/>
        <v>0</v>
      </c>
      <c r="G343" s="288">
        <f t="shared" si="106"/>
        <v>2</v>
      </c>
      <c r="H343" s="288">
        <f t="shared" si="106"/>
        <v>4</v>
      </c>
      <c r="I343" s="288">
        <f t="shared" si="106"/>
        <v>6</v>
      </c>
      <c r="J343" s="288">
        <f t="shared" si="106"/>
        <v>10</v>
      </c>
      <c r="K343" s="288">
        <f t="shared" si="106"/>
        <v>2</v>
      </c>
      <c r="L343" s="288">
        <f t="shared" si="106"/>
        <v>12</v>
      </c>
      <c r="M343" s="288">
        <f t="shared" si="106"/>
        <v>12</v>
      </c>
      <c r="N343" s="288">
        <f t="shared" si="106"/>
        <v>6</v>
      </c>
      <c r="O343" s="288">
        <f t="shared" si="106"/>
        <v>18</v>
      </c>
    </row>
    <row r="344" spans="1:15" ht="13.5" thickBot="1">
      <c r="A344" s="405" t="s">
        <v>38</v>
      </c>
      <c r="B344" s="405"/>
      <c r="C344" s="405"/>
      <c r="D344" s="255">
        <f>SUM(D338,D343)</f>
        <v>0</v>
      </c>
      <c r="E344" s="255">
        <f aca="true" t="shared" si="107" ref="E344:O344">SUM(E338,E343)</f>
        <v>0</v>
      </c>
      <c r="F344" s="255">
        <f t="shared" si="107"/>
        <v>0</v>
      </c>
      <c r="G344" s="255">
        <f t="shared" si="107"/>
        <v>7</v>
      </c>
      <c r="H344" s="255">
        <f t="shared" si="107"/>
        <v>5</v>
      </c>
      <c r="I344" s="255">
        <f t="shared" si="107"/>
        <v>12</v>
      </c>
      <c r="J344" s="255">
        <f t="shared" si="107"/>
        <v>10</v>
      </c>
      <c r="K344" s="255">
        <f t="shared" si="107"/>
        <v>6</v>
      </c>
      <c r="L344" s="255">
        <f t="shared" si="107"/>
        <v>16</v>
      </c>
      <c r="M344" s="255">
        <f t="shared" si="107"/>
        <v>17</v>
      </c>
      <c r="N344" s="255">
        <f t="shared" si="107"/>
        <v>11</v>
      </c>
      <c r="O344" s="255">
        <f t="shared" si="107"/>
        <v>28</v>
      </c>
    </row>
    <row r="345" spans="1:15" ht="12.75">
      <c r="A345" s="33"/>
      <c r="B345" s="33"/>
      <c r="C345" s="33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1:15" ht="13.5" thickBot="1">
      <c r="A346" s="265"/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</row>
    <row r="347" spans="1:15" ht="13.5" thickBot="1">
      <c r="A347" s="387" t="s">
        <v>112</v>
      </c>
      <c r="B347" s="388"/>
      <c r="C347" s="388"/>
      <c r="D347" s="388"/>
      <c r="E347" s="388"/>
      <c r="F347" s="389"/>
      <c r="G347" s="384" t="s">
        <v>6</v>
      </c>
      <c r="H347" s="385"/>
      <c r="I347" s="385"/>
      <c r="J347" s="385"/>
      <c r="K347" s="385"/>
      <c r="L347" s="385"/>
      <c r="M347" s="385"/>
      <c r="N347" s="385"/>
      <c r="O347" s="386"/>
    </row>
    <row r="348" spans="1:52" s="260" customFormat="1" ht="13.5" customHeight="1" thickBot="1">
      <c r="A348" s="47" t="s">
        <v>7</v>
      </c>
      <c r="B348" s="395" t="s">
        <v>40</v>
      </c>
      <c r="C348" s="393" t="s">
        <v>9</v>
      </c>
      <c r="D348" s="390" t="s">
        <v>10</v>
      </c>
      <c r="E348" s="391"/>
      <c r="F348" s="392"/>
      <c r="G348" s="390" t="s">
        <v>11</v>
      </c>
      <c r="H348" s="391"/>
      <c r="I348" s="392"/>
      <c r="J348" s="390" t="s">
        <v>12</v>
      </c>
      <c r="K348" s="391"/>
      <c r="L348" s="392"/>
      <c r="M348" s="390" t="s">
        <v>13</v>
      </c>
      <c r="N348" s="391"/>
      <c r="O348" s="392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  <c r="AC348" s="259"/>
      <c r="AD348" s="259"/>
      <c r="AE348" s="259"/>
      <c r="AF348" s="259"/>
      <c r="AG348" s="259"/>
      <c r="AH348" s="259"/>
      <c r="AI348" s="259"/>
      <c r="AJ348" s="259"/>
      <c r="AK348" s="259"/>
      <c r="AL348" s="259"/>
      <c r="AM348" s="259"/>
      <c r="AN348" s="259"/>
      <c r="AO348" s="259"/>
      <c r="AP348" s="259"/>
      <c r="AQ348" s="259"/>
      <c r="AR348" s="259"/>
      <c r="AS348" s="259"/>
      <c r="AT348" s="259"/>
      <c r="AU348" s="259"/>
      <c r="AV348" s="259"/>
      <c r="AW348" s="259"/>
      <c r="AX348" s="259"/>
      <c r="AY348" s="259"/>
      <c r="AZ348" s="259"/>
    </row>
    <row r="349" spans="1:15" ht="13.5" thickBot="1">
      <c r="A349" s="47" t="s">
        <v>35</v>
      </c>
      <c r="B349" s="396"/>
      <c r="C349" s="394"/>
      <c r="D349" s="46" t="s">
        <v>15</v>
      </c>
      <c r="E349" s="46" t="s">
        <v>16</v>
      </c>
      <c r="F349" s="46" t="s">
        <v>17</v>
      </c>
      <c r="G349" s="46" t="s">
        <v>15</v>
      </c>
      <c r="H349" s="46" t="s">
        <v>16</v>
      </c>
      <c r="I349" s="46" t="s">
        <v>17</v>
      </c>
      <c r="J349" s="46" t="s">
        <v>15</v>
      </c>
      <c r="K349" s="46" t="s">
        <v>16</v>
      </c>
      <c r="L349" s="46" t="s">
        <v>17</v>
      </c>
      <c r="M349" s="113" t="s">
        <v>15</v>
      </c>
      <c r="N349" s="46" t="s">
        <v>16</v>
      </c>
      <c r="O349" s="46" t="s">
        <v>17</v>
      </c>
    </row>
    <row r="350" spans="1:15" ht="13.5" thickBot="1">
      <c r="A350" s="186" t="s">
        <v>237</v>
      </c>
      <c r="B350" s="256" t="s">
        <v>126</v>
      </c>
      <c r="C350" s="132" t="s">
        <v>97</v>
      </c>
      <c r="D350" s="30">
        <v>0</v>
      </c>
      <c r="E350" s="15">
        <v>0</v>
      </c>
      <c r="F350" s="31">
        <f>SUM(D350:E350)</f>
        <v>0</v>
      </c>
      <c r="G350" s="30">
        <v>3</v>
      </c>
      <c r="H350" s="15">
        <v>6</v>
      </c>
      <c r="I350" s="31">
        <f>SUM(G350,H350)</f>
        <v>9</v>
      </c>
      <c r="J350" s="30">
        <v>0</v>
      </c>
      <c r="K350" s="15">
        <v>0</v>
      </c>
      <c r="L350" s="31">
        <f>SUM(J350:K350)</f>
        <v>0</v>
      </c>
      <c r="M350" s="93">
        <f>G350+J350</f>
        <v>3</v>
      </c>
      <c r="N350" s="12">
        <f>H350+K350</f>
        <v>6</v>
      </c>
      <c r="O350" s="31">
        <f>SUM(M350:N350)</f>
        <v>9</v>
      </c>
    </row>
    <row r="351" spans="1:15" ht="13.5" thickBot="1">
      <c r="A351" s="405" t="s">
        <v>38</v>
      </c>
      <c r="B351" s="405"/>
      <c r="C351" s="405"/>
      <c r="D351" s="255">
        <f>D350</f>
        <v>0</v>
      </c>
      <c r="E351" s="255">
        <f aca="true" t="shared" si="108" ref="E351:O351">E350</f>
        <v>0</v>
      </c>
      <c r="F351" s="255">
        <f t="shared" si="108"/>
        <v>0</v>
      </c>
      <c r="G351" s="255">
        <f t="shared" si="108"/>
        <v>3</v>
      </c>
      <c r="H351" s="255">
        <f t="shared" si="108"/>
        <v>6</v>
      </c>
      <c r="I351" s="255">
        <f t="shared" si="108"/>
        <v>9</v>
      </c>
      <c r="J351" s="255">
        <f t="shared" si="108"/>
        <v>0</v>
      </c>
      <c r="K351" s="255">
        <f t="shared" si="108"/>
        <v>0</v>
      </c>
      <c r="L351" s="255">
        <f t="shared" si="108"/>
        <v>0</v>
      </c>
      <c r="M351" s="255">
        <f t="shared" si="108"/>
        <v>3</v>
      </c>
      <c r="N351" s="255">
        <f t="shared" si="108"/>
        <v>6</v>
      </c>
      <c r="O351" s="255">
        <f t="shared" si="108"/>
        <v>9</v>
      </c>
    </row>
    <row r="352" spans="1:15" ht="12.75">
      <c r="A352" s="200"/>
      <c r="B352" s="200"/>
      <c r="C352" s="200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1:15" ht="13.5" thickBot="1">
      <c r="A353" s="17"/>
      <c r="B353" s="17"/>
      <c r="C353" s="17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1:15" ht="13.5" thickBot="1">
      <c r="A354" s="387" t="s">
        <v>112</v>
      </c>
      <c r="B354" s="388"/>
      <c r="C354" s="388"/>
      <c r="D354" s="388"/>
      <c r="E354" s="388"/>
      <c r="F354" s="389"/>
      <c r="G354" s="384" t="s">
        <v>6</v>
      </c>
      <c r="H354" s="385"/>
      <c r="I354" s="385"/>
      <c r="J354" s="385"/>
      <c r="K354" s="385"/>
      <c r="L354" s="385"/>
      <c r="M354" s="385"/>
      <c r="N354" s="385"/>
      <c r="O354" s="386"/>
    </row>
    <row r="355" spans="1:15" ht="13.5" thickBot="1">
      <c r="A355" s="47" t="s">
        <v>7</v>
      </c>
      <c r="B355" s="395" t="s">
        <v>40</v>
      </c>
      <c r="C355" s="393" t="s">
        <v>9</v>
      </c>
      <c r="D355" s="390" t="s">
        <v>10</v>
      </c>
      <c r="E355" s="391"/>
      <c r="F355" s="392"/>
      <c r="G355" s="390" t="s">
        <v>11</v>
      </c>
      <c r="H355" s="391"/>
      <c r="I355" s="392"/>
      <c r="J355" s="390" t="s">
        <v>12</v>
      </c>
      <c r="K355" s="391"/>
      <c r="L355" s="392"/>
      <c r="M355" s="390" t="s">
        <v>13</v>
      </c>
      <c r="N355" s="391"/>
      <c r="O355" s="392"/>
    </row>
    <row r="356" spans="1:15" ht="14.25" customHeight="1" thickBot="1">
      <c r="A356" s="47" t="s">
        <v>14</v>
      </c>
      <c r="B356" s="396"/>
      <c r="C356" s="394"/>
      <c r="D356" s="46" t="s">
        <v>15</v>
      </c>
      <c r="E356" s="46" t="s">
        <v>16</v>
      </c>
      <c r="F356" s="46" t="s">
        <v>17</v>
      </c>
      <c r="G356" s="46" t="s">
        <v>15</v>
      </c>
      <c r="H356" s="46" t="s">
        <v>16</v>
      </c>
      <c r="I356" s="46" t="s">
        <v>17</v>
      </c>
      <c r="J356" s="46" t="s">
        <v>15</v>
      </c>
      <c r="K356" s="46" t="s">
        <v>16</v>
      </c>
      <c r="L356" s="46" t="s">
        <v>17</v>
      </c>
      <c r="M356" s="46" t="s">
        <v>15</v>
      </c>
      <c r="N356" s="46" t="s">
        <v>16</v>
      </c>
      <c r="O356" s="46" t="s">
        <v>17</v>
      </c>
    </row>
    <row r="357" spans="1:15" ht="25.5" customHeight="1" thickBot="1">
      <c r="A357" s="312" t="s">
        <v>212</v>
      </c>
      <c r="B357" s="313" t="s">
        <v>211</v>
      </c>
      <c r="C357" s="133" t="s">
        <v>213</v>
      </c>
      <c r="D357" s="99">
        <v>14</v>
      </c>
      <c r="E357" s="20">
        <v>12</v>
      </c>
      <c r="F357" s="25">
        <f>SUM(D357:E357)</f>
        <v>26</v>
      </c>
      <c r="G357" s="100">
        <v>0</v>
      </c>
      <c r="H357" s="127">
        <v>0</v>
      </c>
      <c r="I357" s="101">
        <f>SUM(G357:H357)</f>
        <v>0</v>
      </c>
      <c r="J357" s="99">
        <v>35</v>
      </c>
      <c r="K357" s="20">
        <v>13</v>
      </c>
      <c r="L357" s="25">
        <f>SUM(J357:K357)</f>
        <v>48</v>
      </c>
      <c r="M357" s="93">
        <f>SUM(G357,J357)</f>
        <v>35</v>
      </c>
      <c r="N357" s="12">
        <f>SUM(H357,K357)</f>
        <v>13</v>
      </c>
      <c r="O357" s="11">
        <f>SUM(M357:N357)</f>
        <v>48</v>
      </c>
    </row>
    <row r="358" spans="1:15" ht="13.5" thickBot="1">
      <c r="A358" s="402" t="s">
        <v>38</v>
      </c>
      <c r="B358" s="403"/>
      <c r="C358" s="404"/>
      <c r="D358" s="255">
        <f>SUM(D357)</f>
        <v>14</v>
      </c>
      <c r="E358" s="255">
        <f aca="true" t="shared" si="109" ref="E358:N358">SUM(E357)</f>
        <v>12</v>
      </c>
      <c r="F358" s="255">
        <f t="shared" si="109"/>
        <v>26</v>
      </c>
      <c r="G358" s="255">
        <f t="shared" si="109"/>
        <v>0</v>
      </c>
      <c r="H358" s="255">
        <f t="shared" si="109"/>
        <v>0</v>
      </c>
      <c r="I358" s="255">
        <f t="shared" si="109"/>
        <v>0</v>
      </c>
      <c r="J358" s="255">
        <f t="shared" si="109"/>
        <v>35</v>
      </c>
      <c r="K358" s="255">
        <f t="shared" si="109"/>
        <v>13</v>
      </c>
      <c r="L358" s="255">
        <f t="shared" si="109"/>
        <v>48</v>
      </c>
      <c r="M358" s="255">
        <f t="shared" si="109"/>
        <v>35</v>
      </c>
      <c r="N358" s="255">
        <f t="shared" si="109"/>
        <v>13</v>
      </c>
      <c r="O358" s="255">
        <f>SUM(O357)</f>
        <v>48</v>
      </c>
    </row>
    <row r="359" spans="1:15" ht="12.75">
      <c r="A359" s="200"/>
      <c r="B359" s="200"/>
      <c r="C359" s="200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1:15" ht="13.5" thickBot="1">
      <c r="A360" s="17"/>
      <c r="B360" s="17"/>
      <c r="C360" s="17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1:15" ht="13.5" thickBot="1">
      <c r="A361" s="431" t="s">
        <v>131</v>
      </c>
      <c r="B361" s="431"/>
      <c r="C361" s="431"/>
      <c r="D361" s="262">
        <f aca="true" t="shared" si="110" ref="D361:O361">SUM(D66,D97,D132,D178,D196,D227,D245,D260,D279,D288,D311,D318,D331,D344,D351,D358)</f>
        <v>3558</v>
      </c>
      <c r="E361" s="262">
        <f t="shared" si="110"/>
        <v>3082</v>
      </c>
      <c r="F361" s="262">
        <f t="shared" si="110"/>
        <v>6640</v>
      </c>
      <c r="G361" s="262">
        <f t="shared" si="110"/>
        <v>2124</v>
      </c>
      <c r="H361" s="262">
        <f t="shared" si="110"/>
        <v>1765</v>
      </c>
      <c r="I361" s="262">
        <f t="shared" si="110"/>
        <v>3889</v>
      </c>
      <c r="J361" s="262">
        <f t="shared" si="110"/>
        <v>9531</v>
      </c>
      <c r="K361" s="262">
        <f t="shared" si="110"/>
        <v>8618</v>
      </c>
      <c r="L361" s="262">
        <f t="shared" si="110"/>
        <v>18149</v>
      </c>
      <c r="M361" s="262">
        <f t="shared" si="110"/>
        <v>11655</v>
      </c>
      <c r="N361" s="262">
        <f t="shared" si="110"/>
        <v>10383</v>
      </c>
      <c r="O361" s="262">
        <f t="shared" si="110"/>
        <v>22038</v>
      </c>
    </row>
    <row r="362" spans="1:15" ht="12.75">
      <c r="A362" s="233" t="s">
        <v>210</v>
      </c>
      <c r="B362" s="68"/>
      <c r="C362" s="68"/>
      <c r="D362" s="259"/>
      <c r="E362" s="259"/>
      <c r="F362" s="259"/>
      <c r="G362" s="259"/>
      <c r="H362" s="259"/>
      <c r="I362" s="259"/>
      <c r="J362" s="259"/>
      <c r="K362" s="259"/>
      <c r="L362" s="259"/>
      <c r="M362" s="259"/>
      <c r="N362" s="259"/>
      <c r="O362" s="259"/>
    </row>
    <row r="363" spans="1:15" ht="12.75">
      <c r="A363" s="233"/>
      <c r="B363" s="68"/>
      <c r="C363" s="68"/>
      <c r="D363" s="259"/>
      <c r="E363" s="259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</row>
    <row r="364" spans="1:15" ht="21" thickBot="1">
      <c r="A364" s="430" t="s">
        <v>154</v>
      </c>
      <c r="B364" s="430"/>
      <c r="C364" s="430"/>
      <c r="D364" s="430"/>
      <c r="E364" s="430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</row>
    <row r="365" spans="1:15" ht="13.5" thickBot="1">
      <c r="A365" s="409" t="s">
        <v>227</v>
      </c>
      <c r="B365" s="409"/>
      <c r="C365" s="409"/>
      <c r="D365" s="409"/>
      <c r="E365" s="409"/>
      <c r="F365" s="409"/>
      <c r="G365" s="406" t="s">
        <v>6</v>
      </c>
      <c r="H365" s="406"/>
      <c r="I365" s="406"/>
      <c r="J365" s="406"/>
      <c r="K365" s="406"/>
      <c r="L365" s="406"/>
      <c r="M365" s="406"/>
      <c r="N365" s="406"/>
      <c r="O365" s="406"/>
    </row>
    <row r="366" spans="1:15" ht="13.5" thickBot="1">
      <c r="A366" s="47" t="s">
        <v>7</v>
      </c>
      <c r="B366" s="395" t="s">
        <v>40</v>
      </c>
      <c r="C366" s="393" t="s">
        <v>9</v>
      </c>
      <c r="D366" s="407" t="s">
        <v>10</v>
      </c>
      <c r="E366" s="407"/>
      <c r="F366" s="407"/>
      <c r="G366" s="407" t="s">
        <v>11</v>
      </c>
      <c r="H366" s="407"/>
      <c r="I366" s="407"/>
      <c r="J366" s="407" t="s">
        <v>12</v>
      </c>
      <c r="K366" s="407"/>
      <c r="L366" s="407"/>
      <c r="M366" s="407" t="s">
        <v>13</v>
      </c>
      <c r="N366" s="407"/>
      <c r="O366" s="407"/>
    </row>
    <row r="367" spans="1:15" ht="13.5" thickBot="1">
      <c r="A367" s="47" t="s">
        <v>181</v>
      </c>
      <c r="B367" s="396"/>
      <c r="C367" s="460"/>
      <c r="D367" s="46" t="s">
        <v>15</v>
      </c>
      <c r="E367" s="46" t="s">
        <v>16</v>
      </c>
      <c r="F367" s="46" t="s">
        <v>17</v>
      </c>
      <c r="G367" s="46" t="s">
        <v>15</v>
      </c>
      <c r="H367" s="46" t="s">
        <v>16</v>
      </c>
      <c r="I367" s="46" t="s">
        <v>17</v>
      </c>
      <c r="J367" s="46" t="s">
        <v>15</v>
      </c>
      <c r="K367" s="46" t="s">
        <v>16</v>
      </c>
      <c r="L367" s="46" t="s">
        <v>17</v>
      </c>
      <c r="M367" s="113" t="s">
        <v>15</v>
      </c>
      <c r="N367" s="46" t="s">
        <v>16</v>
      </c>
      <c r="O367" s="46" t="s">
        <v>17</v>
      </c>
    </row>
    <row r="368" spans="1:15" ht="13.5" thickBot="1">
      <c r="A368" s="120" t="s">
        <v>33</v>
      </c>
      <c r="B368" s="122" t="s">
        <v>19</v>
      </c>
      <c r="C368" s="228" t="s">
        <v>20</v>
      </c>
      <c r="D368" s="53">
        <v>0</v>
      </c>
      <c r="E368" s="13">
        <v>0</v>
      </c>
      <c r="F368" s="86">
        <f>SUM(D368:E368)</f>
        <v>0</v>
      </c>
      <c r="G368" s="53">
        <v>0</v>
      </c>
      <c r="H368" s="13">
        <v>0</v>
      </c>
      <c r="I368" s="86">
        <f>SUM(G368:H368)</f>
        <v>0</v>
      </c>
      <c r="J368" s="53">
        <v>3</v>
      </c>
      <c r="K368" s="13">
        <v>6</v>
      </c>
      <c r="L368" s="86">
        <f>SUM(J368:K368)</f>
        <v>9</v>
      </c>
      <c r="M368" s="94">
        <f>SUM(G368,J368)</f>
        <v>3</v>
      </c>
      <c r="N368" s="77">
        <f>SUM(H368,K368)</f>
        <v>6</v>
      </c>
      <c r="O368" s="86">
        <f>SUM(M368:N368)</f>
        <v>9</v>
      </c>
    </row>
    <row r="369" spans="1:15" ht="13.5" thickBot="1">
      <c r="A369" s="431" t="s">
        <v>38</v>
      </c>
      <c r="B369" s="431"/>
      <c r="C369" s="431"/>
      <c r="D369" s="262">
        <f>SUM(D368)</f>
        <v>0</v>
      </c>
      <c r="E369" s="262">
        <f aca="true" t="shared" si="111" ref="E369:O369">SUM(E368)</f>
        <v>0</v>
      </c>
      <c r="F369" s="262">
        <f t="shared" si="111"/>
        <v>0</v>
      </c>
      <c r="G369" s="262">
        <f t="shared" si="111"/>
        <v>0</v>
      </c>
      <c r="H369" s="262">
        <f t="shared" si="111"/>
        <v>0</v>
      </c>
      <c r="I369" s="262">
        <f t="shared" si="111"/>
        <v>0</v>
      </c>
      <c r="J369" s="262">
        <f t="shared" si="111"/>
        <v>3</v>
      </c>
      <c r="K369" s="262">
        <f t="shared" si="111"/>
        <v>6</v>
      </c>
      <c r="L369" s="262">
        <f t="shared" si="111"/>
        <v>9</v>
      </c>
      <c r="M369" s="262">
        <f t="shared" si="111"/>
        <v>3</v>
      </c>
      <c r="N369" s="262">
        <f t="shared" si="111"/>
        <v>6</v>
      </c>
      <c r="O369" s="262">
        <f t="shared" si="111"/>
        <v>9</v>
      </c>
    </row>
    <row r="370" spans="1:15" ht="21" thickBot="1">
      <c r="A370" s="269"/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</row>
    <row r="371" spans="1:15" ht="13.5" thickBot="1">
      <c r="A371" s="387" t="s">
        <v>93</v>
      </c>
      <c r="B371" s="388"/>
      <c r="C371" s="388"/>
      <c r="D371" s="388"/>
      <c r="E371" s="388"/>
      <c r="F371" s="389"/>
      <c r="G371" s="384" t="s">
        <v>6</v>
      </c>
      <c r="H371" s="385"/>
      <c r="I371" s="385"/>
      <c r="J371" s="385"/>
      <c r="K371" s="385"/>
      <c r="L371" s="385"/>
      <c r="M371" s="385"/>
      <c r="N371" s="385"/>
      <c r="O371" s="386"/>
    </row>
    <row r="372" spans="1:15" ht="13.5" thickBot="1">
      <c r="A372" s="47" t="s">
        <v>7</v>
      </c>
      <c r="B372" s="395" t="s">
        <v>40</v>
      </c>
      <c r="C372" s="393" t="s">
        <v>9</v>
      </c>
      <c r="D372" s="390" t="s">
        <v>10</v>
      </c>
      <c r="E372" s="391"/>
      <c r="F372" s="392"/>
      <c r="G372" s="390" t="s">
        <v>11</v>
      </c>
      <c r="H372" s="391"/>
      <c r="I372" s="392"/>
      <c r="J372" s="390" t="s">
        <v>12</v>
      </c>
      <c r="K372" s="391"/>
      <c r="L372" s="392"/>
      <c r="M372" s="390" t="s">
        <v>13</v>
      </c>
      <c r="N372" s="391"/>
      <c r="O372" s="392"/>
    </row>
    <row r="373" spans="1:15" ht="13.5" thickBot="1">
      <c r="A373" s="47" t="s">
        <v>14</v>
      </c>
      <c r="B373" s="396"/>
      <c r="C373" s="394"/>
      <c r="D373" s="46" t="s">
        <v>15</v>
      </c>
      <c r="E373" s="46" t="s">
        <v>16</v>
      </c>
      <c r="F373" s="46" t="s">
        <v>17</v>
      </c>
      <c r="G373" s="46" t="s">
        <v>15</v>
      </c>
      <c r="H373" s="46" t="s">
        <v>16</v>
      </c>
      <c r="I373" s="46" t="s">
        <v>17</v>
      </c>
      <c r="J373" s="46" t="s">
        <v>15</v>
      </c>
      <c r="K373" s="46" t="s">
        <v>16</v>
      </c>
      <c r="L373" s="46" t="s">
        <v>17</v>
      </c>
      <c r="M373" s="113" t="s">
        <v>15</v>
      </c>
      <c r="N373" s="46" t="s">
        <v>16</v>
      </c>
      <c r="O373" s="46" t="s">
        <v>17</v>
      </c>
    </row>
    <row r="374" spans="1:52" s="64" customFormat="1" ht="24.75" thickBot="1">
      <c r="A374" s="130" t="s">
        <v>121</v>
      </c>
      <c r="B374" s="115" t="s">
        <v>69</v>
      </c>
      <c r="C374" s="279" t="s">
        <v>97</v>
      </c>
      <c r="D374" s="57">
        <v>43</v>
      </c>
      <c r="E374" s="14">
        <v>15</v>
      </c>
      <c r="F374" s="26">
        <f>SUM(D374:E374)</f>
        <v>58</v>
      </c>
      <c r="G374" s="57">
        <v>21</v>
      </c>
      <c r="H374" s="14">
        <v>11</v>
      </c>
      <c r="I374" s="26">
        <f>SUM(G374:H374)</f>
        <v>32</v>
      </c>
      <c r="J374" s="57">
        <v>18</v>
      </c>
      <c r="K374" s="14">
        <v>20</v>
      </c>
      <c r="L374" s="26">
        <f>SUM(J374:K374)</f>
        <v>38</v>
      </c>
      <c r="M374" s="134">
        <f>SUM(G374,J374)</f>
        <v>39</v>
      </c>
      <c r="N374" s="14">
        <f>SUM(H374,K374)</f>
        <v>31</v>
      </c>
      <c r="O374" s="26">
        <f>SUM(M374:N374)</f>
        <v>70</v>
      </c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</row>
    <row r="375" spans="1:15" ht="13.5" thickBot="1">
      <c r="A375" s="397" t="s">
        <v>38</v>
      </c>
      <c r="B375" s="398"/>
      <c r="C375" s="399"/>
      <c r="D375" s="262">
        <f>SUM(D374)</f>
        <v>43</v>
      </c>
      <c r="E375" s="262">
        <f aca="true" t="shared" si="112" ref="E375:O375">SUM(E374)</f>
        <v>15</v>
      </c>
      <c r="F375" s="262">
        <f t="shared" si="112"/>
        <v>58</v>
      </c>
      <c r="G375" s="262">
        <f t="shared" si="112"/>
        <v>21</v>
      </c>
      <c r="H375" s="262">
        <f t="shared" si="112"/>
        <v>11</v>
      </c>
      <c r="I375" s="262">
        <f t="shared" si="112"/>
        <v>32</v>
      </c>
      <c r="J375" s="262">
        <f t="shared" si="112"/>
        <v>18</v>
      </c>
      <c r="K375" s="262">
        <f t="shared" si="112"/>
        <v>20</v>
      </c>
      <c r="L375" s="262">
        <f t="shared" si="112"/>
        <v>38</v>
      </c>
      <c r="M375" s="262">
        <f t="shared" si="112"/>
        <v>39</v>
      </c>
      <c r="N375" s="262">
        <f t="shared" si="112"/>
        <v>31</v>
      </c>
      <c r="O375" s="262">
        <f t="shared" si="112"/>
        <v>70</v>
      </c>
    </row>
    <row r="376" spans="1:15" ht="12.75">
      <c r="A376" s="17"/>
      <c r="B376" s="17"/>
      <c r="C376" s="17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1:15" ht="13.5" thickBot="1">
      <c r="A377" s="68"/>
      <c r="B377" s="68"/>
      <c r="C377" s="68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259"/>
    </row>
    <row r="378" spans="1:15" ht="13.5" thickBot="1">
      <c r="A378" s="387" t="s">
        <v>70</v>
      </c>
      <c r="B378" s="388"/>
      <c r="C378" s="388"/>
      <c r="D378" s="388"/>
      <c r="E378" s="388"/>
      <c r="F378" s="389"/>
      <c r="G378" s="384" t="s">
        <v>6</v>
      </c>
      <c r="H378" s="385"/>
      <c r="I378" s="385"/>
      <c r="J378" s="385"/>
      <c r="K378" s="385"/>
      <c r="L378" s="385"/>
      <c r="M378" s="385"/>
      <c r="N378" s="385"/>
      <c r="O378" s="386"/>
    </row>
    <row r="379" spans="1:15" ht="13.5" thickBot="1">
      <c r="A379" s="47" t="s">
        <v>7</v>
      </c>
      <c r="B379" s="395" t="s">
        <v>40</v>
      </c>
      <c r="C379" s="393" t="s">
        <v>9</v>
      </c>
      <c r="D379" s="390" t="s">
        <v>10</v>
      </c>
      <c r="E379" s="391"/>
      <c r="F379" s="392"/>
      <c r="G379" s="390" t="s">
        <v>11</v>
      </c>
      <c r="H379" s="391"/>
      <c r="I379" s="392"/>
      <c r="J379" s="390" t="s">
        <v>12</v>
      </c>
      <c r="K379" s="391"/>
      <c r="L379" s="392"/>
      <c r="M379" s="390" t="s">
        <v>13</v>
      </c>
      <c r="N379" s="391"/>
      <c r="O379" s="392"/>
    </row>
    <row r="380" spans="1:15" ht="13.5" thickBot="1">
      <c r="A380" s="47" t="s">
        <v>14</v>
      </c>
      <c r="B380" s="396"/>
      <c r="C380" s="394"/>
      <c r="D380" s="46" t="s">
        <v>15</v>
      </c>
      <c r="E380" s="46" t="s">
        <v>16</v>
      </c>
      <c r="F380" s="46" t="s">
        <v>17</v>
      </c>
      <c r="G380" s="46" t="s">
        <v>15</v>
      </c>
      <c r="H380" s="46" t="s">
        <v>16</v>
      </c>
      <c r="I380" s="46" t="s">
        <v>17</v>
      </c>
      <c r="J380" s="113" t="s">
        <v>15</v>
      </c>
      <c r="K380" s="46" t="s">
        <v>16</v>
      </c>
      <c r="L380" s="46" t="s">
        <v>17</v>
      </c>
      <c r="M380" s="46" t="s">
        <v>15</v>
      </c>
      <c r="N380" s="46" t="s">
        <v>16</v>
      </c>
      <c r="O380" s="46" t="s">
        <v>17</v>
      </c>
    </row>
    <row r="381" spans="1:15" ht="13.5" thickBot="1">
      <c r="A381" s="186" t="s">
        <v>249</v>
      </c>
      <c r="B381" s="256" t="s">
        <v>250</v>
      </c>
      <c r="C381" s="129" t="s">
        <v>72</v>
      </c>
      <c r="D381" s="59">
        <v>19</v>
      </c>
      <c r="E381" s="9">
        <v>22</v>
      </c>
      <c r="F381" s="85">
        <f>SUM(D381:E381)</f>
        <v>41</v>
      </c>
      <c r="G381" s="59">
        <v>12</v>
      </c>
      <c r="H381" s="9">
        <v>17</v>
      </c>
      <c r="I381" s="85">
        <f>SUM(G381:H381)</f>
        <v>29</v>
      </c>
      <c r="J381" s="59">
        <v>15</v>
      </c>
      <c r="K381" s="9">
        <v>27</v>
      </c>
      <c r="L381" s="85">
        <f>SUM(J381:K381)</f>
        <v>42</v>
      </c>
      <c r="M381" s="59">
        <f>SUM(G381,J381)</f>
        <v>27</v>
      </c>
      <c r="N381" s="9">
        <f>SUM(H381,K381)</f>
        <v>44</v>
      </c>
      <c r="O381" s="85">
        <f>SUM(M381:N381)</f>
        <v>71</v>
      </c>
    </row>
    <row r="382" spans="1:15" ht="13.5" thickBot="1">
      <c r="A382" s="397" t="s">
        <v>38</v>
      </c>
      <c r="B382" s="398"/>
      <c r="C382" s="399"/>
      <c r="D382" s="262">
        <f>SUM(D381)</f>
        <v>19</v>
      </c>
      <c r="E382" s="262">
        <f aca="true" t="shared" si="113" ref="E382:O382">SUM(E381)</f>
        <v>22</v>
      </c>
      <c r="F382" s="262">
        <f t="shared" si="113"/>
        <v>41</v>
      </c>
      <c r="G382" s="262">
        <f t="shared" si="113"/>
        <v>12</v>
      </c>
      <c r="H382" s="262">
        <f t="shared" si="113"/>
        <v>17</v>
      </c>
      <c r="I382" s="262">
        <f t="shared" si="113"/>
        <v>29</v>
      </c>
      <c r="J382" s="262">
        <f t="shared" si="113"/>
        <v>15</v>
      </c>
      <c r="K382" s="262">
        <f t="shared" si="113"/>
        <v>27</v>
      </c>
      <c r="L382" s="262">
        <f t="shared" si="113"/>
        <v>42</v>
      </c>
      <c r="M382" s="262">
        <f t="shared" si="113"/>
        <v>27</v>
      </c>
      <c r="N382" s="262">
        <f t="shared" si="113"/>
        <v>44</v>
      </c>
      <c r="O382" s="262">
        <f t="shared" si="113"/>
        <v>71</v>
      </c>
    </row>
    <row r="383" spans="1:15" ht="12.75">
      <c r="A383" s="68"/>
      <c r="B383" s="68"/>
      <c r="C383" s="68"/>
      <c r="D383" s="259"/>
      <c r="E383" s="259"/>
      <c r="F383" s="259"/>
      <c r="G383" s="259"/>
      <c r="H383" s="259"/>
      <c r="I383" s="259"/>
      <c r="J383" s="259"/>
      <c r="K383" s="259"/>
      <c r="L383" s="259"/>
      <c r="M383" s="259"/>
      <c r="N383" s="259"/>
      <c r="O383" s="259"/>
    </row>
    <row r="384" spans="1:15" ht="13.5" thickBot="1">
      <c r="A384" s="68"/>
      <c r="B384" s="68"/>
      <c r="C384" s="68"/>
      <c r="D384" s="259"/>
      <c r="E384" s="259"/>
      <c r="F384" s="259"/>
      <c r="G384" s="259"/>
      <c r="H384" s="259"/>
      <c r="I384" s="259"/>
      <c r="J384" s="259"/>
      <c r="K384" s="259"/>
      <c r="L384" s="259"/>
      <c r="M384" s="259"/>
      <c r="N384" s="259"/>
      <c r="O384" s="259"/>
    </row>
    <row r="385" spans="1:15" ht="13.5" thickBot="1">
      <c r="A385" s="387" t="s">
        <v>112</v>
      </c>
      <c r="B385" s="388"/>
      <c r="C385" s="388"/>
      <c r="D385" s="388"/>
      <c r="E385" s="388"/>
      <c r="F385" s="389"/>
      <c r="G385" s="384" t="s">
        <v>6</v>
      </c>
      <c r="H385" s="385"/>
      <c r="I385" s="385"/>
      <c r="J385" s="385"/>
      <c r="K385" s="385"/>
      <c r="L385" s="385"/>
      <c r="M385" s="385"/>
      <c r="N385" s="385"/>
      <c r="O385" s="386"/>
    </row>
    <row r="386" spans="1:15" ht="13.5" thickBot="1">
      <c r="A386" s="47" t="s">
        <v>7</v>
      </c>
      <c r="B386" s="395" t="s">
        <v>40</v>
      </c>
      <c r="C386" s="393" t="s">
        <v>9</v>
      </c>
      <c r="D386" s="390" t="s">
        <v>10</v>
      </c>
      <c r="E386" s="391"/>
      <c r="F386" s="392"/>
      <c r="G386" s="390" t="s">
        <v>11</v>
      </c>
      <c r="H386" s="391"/>
      <c r="I386" s="392"/>
      <c r="J386" s="390" t="s">
        <v>12</v>
      </c>
      <c r="K386" s="391"/>
      <c r="L386" s="392"/>
      <c r="M386" s="390" t="s">
        <v>13</v>
      </c>
      <c r="N386" s="391"/>
      <c r="O386" s="392"/>
    </row>
    <row r="387" spans="1:15" ht="13.5" thickBot="1">
      <c r="A387" s="47" t="s">
        <v>14</v>
      </c>
      <c r="B387" s="396"/>
      <c r="C387" s="394"/>
      <c r="D387" s="46" t="s">
        <v>15</v>
      </c>
      <c r="E387" s="46" t="s">
        <v>16</v>
      </c>
      <c r="F387" s="46" t="s">
        <v>17</v>
      </c>
      <c r="G387" s="46" t="s">
        <v>15</v>
      </c>
      <c r="H387" s="46" t="s">
        <v>16</v>
      </c>
      <c r="I387" s="46" t="s">
        <v>17</v>
      </c>
      <c r="J387" s="113" t="s">
        <v>15</v>
      </c>
      <c r="K387" s="46" t="s">
        <v>16</v>
      </c>
      <c r="L387" s="46" t="s">
        <v>17</v>
      </c>
      <c r="M387" s="46" t="s">
        <v>15</v>
      </c>
      <c r="N387" s="46" t="s">
        <v>16</v>
      </c>
      <c r="O387" s="46" t="s">
        <v>17</v>
      </c>
    </row>
    <row r="388" spans="1:15" ht="13.5" thickBot="1">
      <c r="A388" s="120" t="s">
        <v>143</v>
      </c>
      <c r="B388" s="125" t="s">
        <v>220</v>
      </c>
      <c r="C388" s="34" t="s">
        <v>115</v>
      </c>
      <c r="D388" s="53">
        <v>10</v>
      </c>
      <c r="E388" s="13">
        <v>7</v>
      </c>
      <c r="F388" s="29">
        <f>SUM(D388:E388)</f>
        <v>17</v>
      </c>
      <c r="G388" s="53">
        <v>0</v>
      </c>
      <c r="H388" s="13">
        <v>0</v>
      </c>
      <c r="I388" s="29">
        <f>SUM(G388:H388)</f>
        <v>0</v>
      </c>
      <c r="J388" s="53">
        <v>9</v>
      </c>
      <c r="K388" s="13">
        <v>9</v>
      </c>
      <c r="L388" s="29">
        <f>SUM(J388:K388)</f>
        <v>18</v>
      </c>
      <c r="M388" s="93">
        <f>SUM(G388,J388)</f>
        <v>9</v>
      </c>
      <c r="N388" s="12">
        <f>SUM(H388,K388)</f>
        <v>9</v>
      </c>
      <c r="O388" s="86">
        <f>SUM(M388:N388)</f>
        <v>18</v>
      </c>
    </row>
    <row r="389" spans="1:15" ht="13.5" thickBot="1">
      <c r="A389" s="397" t="s">
        <v>38</v>
      </c>
      <c r="B389" s="398"/>
      <c r="C389" s="399"/>
      <c r="D389" s="262">
        <f>SUM(D388)</f>
        <v>10</v>
      </c>
      <c r="E389" s="262">
        <f aca="true" t="shared" si="114" ref="E389:O389">SUM(E388)</f>
        <v>7</v>
      </c>
      <c r="F389" s="262">
        <f t="shared" si="114"/>
        <v>17</v>
      </c>
      <c r="G389" s="262">
        <f t="shared" si="114"/>
        <v>0</v>
      </c>
      <c r="H389" s="262">
        <f t="shared" si="114"/>
        <v>0</v>
      </c>
      <c r="I389" s="262">
        <f t="shared" si="114"/>
        <v>0</v>
      </c>
      <c r="J389" s="262">
        <f t="shared" si="114"/>
        <v>9</v>
      </c>
      <c r="K389" s="262">
        <f t="shared" si="114"/>
        <v>9</v>
      </c>
      <c r="L389" s="262">
        <f t="shared" si="114"/>
        <v>18</v>
      </c>
      <c r="M389" s="262">
        <f t="shared" si="114"/>
        <v>9</v>
      </c>
      <c r="N389" s="262">
        <f t="shared" si="114"/>
        <v>9</v>
      </c>
      <c r="O389" s="262">
        <f t="shared" si="114"/>
        <v>18</v>
      </c>
    </row>
    <row r="390" spans="1:15" ht="12.75">
      <c r="A390" s="270"/>
      <c r="B390" s="270"/>
      <c r="C390" s="271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3.5" thickBot="1">
      <c r="A391" s="68"/>
      <c r="B391" s="68"/>
      <c r="C391" s="68"/>
      <c r="D391" s="259"/>
      <c r="E391" s="259"/>
      <c r="F391" s="259"/>
      <c r="G391" s="259"/>
      <c r="H391" s="259"/>
      <c r="I391" s="259"/>
      <c r="J391" s="259"/>
      <c r="K391" s="259"/>
      <c r="L391" s="259"/>
      <c r="M391" s="259"/>
      <c r="N391" s="259"/>
      <c r="O391" s="259"/>
    </row>
    <row r="392" spans="1:15" ht="13.5" thickBot="1">
      <c r="A392" s="387" t="s">
        <v>112</v>
      </c>
      <c r="B392" s="388"/>
      <c r="C392" s="388"/>
      <c r="D392" s="388"/>
      <c r="E392" s="388"/>
      <c r="F392" s="389"/>
      <c r="G392" s="384" t="s">
        <v>6</v>
      </c>
      <c r="H392" s="385"/>
      <c r="I392" s="385"/>
      <c r="J392" s="385"/>
      <c r="K392" s="385"/>
      <c r="L392" s="385"/>
      <c r="M392" s="385"/>
      <c r="N392" s="385"/>
      <c r="O392" s="386"/>
    </row>
    <row r="393" spans="1:52" s="260" customFormat="1" ht="13.5" thickBot="1">
      <c r="A393" s="47" t="s">
        <v>7</v>
      </c>
      <c r="B393" s="395" t="s">
        <v>40</v>
      </c>
      <c r="C393" s="393" t="s">
        <v>9</v>
      </c>
      <c r="D393" s="390" t="s">
        <v>10</v>
      </c>
      <c r="E393" s="391"/>
      <c r="F393" s="392"/>
      <c r="G393" s="390" t="s">
        <v>11</v>
      </c>
      <c r="H393" s="391"/>
      <c r="I393" s="392"/>
      <c r="J393" s="390" t="s">
        <v>12</v>
      </c>
      <c r="K393" s="391"/>
      <c r="L393" s="392"/>
      <c r="M393" s="390" t="s">
        <v>13</v>
      </c>
      <c r="N393" s="391"/>
      <c r="O393" s="392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  <c r="AC393" s="259"/>
      <c r="AD393" s="259"/>
      <c r="AE393" s="259"/>
      <c r="AF393" s="259"/>
      <c r="AG393" s="259"/>
      <c r="AH393" s="259"/>
      <c r="AI393" s="259"/>
      <c r="AJ393" s="259"/>
      <c r="AK393" s="259"/>
      <c r="AL393" s="259"/>
      <c r="AM393" s="259"/>
      <c r="AN393" s="259"/>
      <c r="AO393" s="259"/>
      <c r="AP393" s="259"/>
      <c r="AQ393" s="259"/>
      <c r="AR393" s="259"/>
      <c r="AS393" s="259"/>
      <c r="AT393" s="259"/>
      <c r="AU393" s="259"/>
      <c r="AV393" s="259"/>
      <c r="AW393" s="259"/>
      <c r="AX393" s="259"/>
      <c r="AY393" s="259"/>
      <c r="AZ393" s="259"/>
    </row>
    <row r="394" spans="1:52" s="260" customFormat="1" ht="14.25" customHeight="1" thickBot="1">
      <c r="A394" s="47" t="s">
        <v>14</v>
      </c>
      <c r="B394" s="396"/>
      <c r="C394" s="394"/>
      <c r="D394" s="46" t="s">
        <v>15</v>
      </c>
      <c r="E394" s="46" t="s">
        <v>16</v>
      </c>
      <c r="F394" s="46" t="s">
        <v>17</v>
      </c>
      <c r="G394" s="46" t="s">
        <v>15</v>
      </c>
      <c r="H394" s="46" t="s">
        <v>16</v>
      </c>
      <c r="I394" s="46" t="s">
        <v>17</v>
      </c>
      <c r="J394" s="46" t="s">
        <v>15</v>
      </c>
      <c r="K394" s="46" t="s">
        <v>16</v>
      </c>
      <c r="L394" s="46" t="s">
        <v>17</v>
      </c>
      <c r="M394" s="46" t="s">
        <v>15</v>
      </c>
      <c r="N394" s="46" t="s">
        <v>16</v>
      </c>
      <c r="O394" s="46" t="s">
        <v>17</v>
      </c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  <c r="AC394" s="259"/>
      <c r="AD394" s="259"/>
      <c r="AE394" s="259"/>
      <c r="AF394" s="259"/>
      <c r="AG394" s="259"/>
      <c r="AH394" s="259"/>
      <c r="AI394" s="259"/>
      <c r="AJ394" s="259"/>
      <c r="AK394" s="259"/>
      <c r="AL394" s="259"/>
      <c r="AM394" s="259"/>
      <c r="AN394" s="259"/>
      <c r="AO394" s="259"/>
      <c r="AP394" s="259"/>
      <c r="AQ394" s="259"/>
      <c r="AR394" s="259"/>
      <c r="AS394" s="259"/>
      <c r="AT394" s="259"/>
      <c r="AU394" s="259"/>
      <c r="AV394" s="259"/>
      <c r="AW394" s="259"/>
      <c r="AX394" s="259"/>
      <c r="AY394" s="259"/>
      <c r="AZ394" s="259"/>
    </row>
    <row r="395" spans="1:52" s="260" customFormat="1" ht="22.5">
      <c r="A395" s="381" t="s">
        <v>122</v>
      </c>
      <c r="B395" s="382" t="s">
        <v>123</v>
      </c>
      <c r="C395" s="51" t="s">
        <v>97</v>
      </c>
      <c r="D395" s="59">
        <v>9</v>
      </c>
      <c r="E395" s="9">
        <v>7</v>
      </c>
      <c r="F395" s="85">
        <f>SUM(D395:E395)</f>
        <v>16</v>
      </c>
      <c r="G395" s="59">
        <v>8</v>
      </c>
      <c r="H395" s="9">
        <v>6</v>
      </c>
      <c r="I395" s="85">
        <f>SUM(G395:H395)</f>
        <v>14</v>
      </c>
      <c r="J395" s="59">
        <v>22</v>
      </c>
      <c r="K395" s="9">
        <v>12</v>
      </c>
      <c r="L395" s="85">
        <f>SUM(J395:K395)</f>
        <v>34</v>
      </c>
      <c r="M395" s="93">
        <f aca="true" t="shared" si="115" ref="M395:N397">SUM(G395,J395)</f>
        <v>30</v>
      </c>
      <c r="N395" s="12">
        <f t="shared" si="115"/>
        <v>18</v>
      </c>
      <c r="O395" s="29">
        <f>SUM(M395:N395)</f>
        <v>48</v>
      </c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59"/>
      <c r="AF395" s="259"/>
      <c r="AG395" s="259"/>
      <c r="AH395" s="259"/>
      <c r="AI395" s="259"/>
      <c r="AJ395" s="259"/>
      <c r="AK395" s="259"/>
      <c r="AL395" s="259"/>
      <c r="AM395" s="259"/>
      <c r="AN395" s="259"/>
      <c r="AO395" s="259"/>
      <c r="AP395" s="259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</row>
    <row r="396" spans="1:15" ht="22.5">
      <c r="A396" s="131" t="s">
        <v>124</v>
      </c>
      <c r="B396" s="294" t="s">
        <v>123</v>
      </c>
      <c r="C396" s="34" t="s">
        <v>97</v>
      </c>
      <c r="D396" s="53">
        <v>24</v>
      </c>
      <c r="E396" s="272">
        <v>7</v>
      </c>
      <c r="F396" s="29">
        <f>SUM(D396:E396)</f>
        <v>31</v>
      </c>
      <c r="G396" s="53">
        <v>17</v>
      </c>
      <c r="H396" s="272">
        <v>6</v>
      </c>
      <c r="I396" s="86">
        <f>SUM(G396:H396)</f>
        <v>23</v>
      </c>
      <c r="J396" s="53">
        <v>24</v>
      </c>
      <c r="K396" s="13">
        <v>16</v>
      </c>
      <c r="L396" s="86">
        <f>SUM(J396:K396)</f>
        <v>40</v>
      </c>
      <c r="M396" s="84">
        <f>SUM(G396,J396)</f>
        <v>41</v>
      </c>
      <c r="N396" s="13">
        <f>SUM(H396,K396)</f>
        <v>22</v>
      </c>
      <c r="O396" s="86">
        <f>SUM(M396:N396)</f>
        <v>63</v>
      </c>
    </row>
    <row r="397" spans="1:52" s="260" customFormat="1" ht="23.25" thickBot="1">
      <c r="A397" s="121" t="s">
        <v>136</v>
      </c>
      <c r="B397" s="295" t="s">
        <v>123</v>
      </c>
      <c r="C397" s="42" t="s">
        <v>97</v>
      </c>
      <c r="D397" s="74">
        <v>11</v>
      </c>
      <c r="E397" s="273">
        <v>7</v>
      </c>
      <c r="F397" s="103">
        <f>SUM(D397:E397)</f>
        <v>18</v>
      </c>
      <c r="G397" s="74">
        <v>10</v>
      </c>
      <c r="H397" s="273">
        <v>5</v>
      </c>
      <c r="I397" s="103">
        <f>SUM(G397:H397)</f>
        <v>15</v>
      </c>
      <c r="J397" s="74">
        <v>5</v>
      </c>
      <c r="K397" s="71">
        <v>7</v>
      </c>
      <c r="L397" s="103">
        <f>SUM(J397:K397)</f>
        <v>12</v>
      </c>
      <c r="M397" s="102">
        <f>SUM(G397,J397)</f>
        <v>15</v>
      </c>
      <c r="N397" s="16">
        <f t="shared" si="115"/>
        <v>12</v>
      </c>
      <c r="O397" s="188">
        <f>SUM(M397:N397)</f>
        <v>27</v>
      </c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  <c r="AC397" s="259"/>
      <c r="AD397" s="259"/>
      <c r="AE397" s="259"/>
      <c r="AF397" s="259"/>
      <c r="AG397" s="259"/>
      <c r="AH397" s="259"/>
      <c r="AI397" s="259"/>
      <c r="AJ397" s="259"/>
      <c r="AK397" s="259"/>
      <c r="AL397" s="259"/>
      <c r="AM397" s="259"/>
      <c r="AN397" s="259"/>
      <c r="AO397" s="259"/>
      <c r="AP397" s="259"/>
      <c r="AQ397" s="259"/>
      <c r="AR397" s="259"/>
      <c r="AS397" s="259"/>
      <c r="AT397" s="259"/>
      <c r="AU397" s="259"/>
      <c r="AV397" s="259"/>
      <c r="AW397" s="259"/>
      <c r="AX397" s="259"/>
      <c r="AY397" s="259"/>
      <c r="AZ397" s="259"/>
    </row>
    <row r="398" spans="1:15" ht="13.5" thickBot="1">
      <c r="A398" s="397" t="s">
        <v>38</v>
      </c>
      <c r="B398" s="398"/>
      <c r="C398" s="399"/>
      <c r="D398" s="262">
        <f>SUM(D395:D397)</f>
        <v>44</v>
      </c>
      <c r="E398" s="262">
        <f aca="true" t="shared" si="116" ref="E398:O398">SUM(E395:E397)</f>
        <v>21</v>
      </c>
      <c r="F398" s="262">
        <f t="shared" si="116"/>
        <v>65</v>
      </c>
      <c r="G398" s="262">
        <f t="shared" si="116"/>
        <v>35</v>
      </c>
      <c r="H398" s="262">
        <f t="shared" si="116"/>
        <v>17</v>
      </c>
      <c r="I398" s="262">
        <f t="shared" si="116"/>
        <v>52</v>
      </c>
      <c r="J398" s="262">
        <f t="shared" si="116"/>
        <v>51</v>
      </c>
      <c r="K398" s="262">
        <f t="shared" si="116"/>
        <v>35</v>
      </c>
      <c r="L398" s="262">
        <f t="shared" si="116"/>
        <v>86</v>
      </c>
      <c r="M398" s="262">
        <f t="shared" si="116"/>
        <v>86</v>
      </c>
      <c r="N398" s="262">
        <f t="shared" si="116"/>
        <v>52</v>
      </c>
      <c r="O398" s="262">
        <f t="shared" si="116"/>
        <v>138</v>
      </c>
    </row>
    <row r="399" spans="1:15" ht="13.5" thickBot="1">
      <c r="A399" s="68"/>
      <c r="B399" s="68"/>
      <c r="C399" s="68"/>
      <c r="D399" s="259"/>
      <c r="E399" s="259"/>
      <c r="F399" s="259"/>
      <c r="G399" s="259"/>
      <c r="H399" s="259"/>
      <c r="I399" s="259"/>
      <c r="J399" s="259"/>
      <c r="K399" s="259"/>
      <c r="L399" s="259"/>
      <c r="M399" s="259"/>
      <c r="N399" s="259"/>
      <c r="O399" s="259"/>
    </row>
    <row r="400" spans="1:15" ht="13.5" thickBot="1">
      <c r="A400" s="387" t="s">
        <v>112</v>
      </c>
      <c r="B400" s="388"/>
      <c r="C400" s="388"/>
      <c r="D400" s="388"/>
      <c r="E400" s="388"/>
      <c r="F400" s="389"/>
      <c r="G400" s="384" t="s">
        <v>6</v>
      </c>
      <c r="H400" s="385"/>
      <c r="I400" s="385"/>
      <c r="J400" s="385"/>
      <c r="K400" s="385"/>
      <c r="L400" s="385"/>
      <c r="M400" s="385"/>
      <c r="N400" s="385"/>
      <c r="O400" s="386"/>
    </row>
    <row r="401" spans="1:52" s="260" customFormat="1" ht="13.5" customHeight="1" thickBot="1">
      <c r="A401" s="47" t="s">
        <v>7</v>
      </c>
      <c r="B401" s="395" t="s">
        <v>40</v>
      </c>
      <c r="C401" s="393" t="s">
        <v>9</v>
      </c>
      <c r="D401" s="390" t="s">
        <v>10</v>
      </c>
      <c r="E401" s="391"/>
      <c r="F401" s="392"/>
      <c r="G401" s="390" t="s">
        <v>11</v>
      </c>
      <c r="H401" s="391"/>
      <c r="I401" s="392"/>
      <c r="J401" s="390" t="s">
        <v>12</v>
      </c>
      <c r="K401" s="391"/>
      <c r="L401" s="392"/>
      <c r="M401" s="390" t="s">
        <v>13</v>
      </c>
      <c r="N401" s="391"/>
      <c r="O401" s="392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259"/>
      <c r="AH401" s="259"/>
      <c r="AI401" s="259"/>
      <c r="AJ401" s="259"/>
      <c r="AK401" s="259"/>
      <c r="AL401" s="259"/>
      <c r="AM401" s="259"/>
      <c r="AN401" s="259"/>
      <c r="AO401" s="259"/>
      <c r="AP401" s="259"/>
      <c r="AQ401" s="259"/>
      <c r="AR401" s="259"/>
      <c r="AS401" s="259"/>
      <c r="AT401" s="259"/>
      <c r="AU401" s="259"/>
      <c r="AV401" s="259"/>
      <c r="AW401" s="259"/>
      <c r="AX401" s="259"/>
      <c r="AY401" s="259"/>
      <c r="AZ401" s="259"/>
    </row>
    <row r="402" spans="1:52" s="260" customFormat="1" ht="13.5" thickBot="1">
      <c r="A402" s="44" t="s">
        <v>35</v>
      </c>
      <c r="B402" s="396"/>
      <c r="C402" s="394"/>
      <c r="D402" s="61" t="s">
        <v>15</v>
      </c>
      <c r="E402" s="61" t="s">
        <v>16</v>
      </c>
      <c r="F402" s="61" t="s">
        <v>17</v>
      </c>
      <c r="G402" s="61" t="s">
        <v>15</v>
      </c>
      <c r="H402" s="61" t="s">
        <v>16</v>
      </c>
      <c r="I402" s="61" t="s">
        <v>17</v>
      </c>
      <c r="J402" s="61" t="s">
        <v>15</v>
      </c>
      <c r="K402" s="61" t="s">
        <v>16</v>
      </c>
      <c r="L402" s="61" t="s">
        <v>17</v>
      </c>
      <c r="M402" s="111" t="s">
        <v>15</v>
      </c>
      <c r="N402" s="61" t="s">
        <v>16</v>
      </c>
      <c r="O402" s="61" t="s">
        <v>17</v>
      </c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259"/>
      <c r="AH402" s="259"/>
      <c r="AI402" s="259"/>
      <c r="AJ402" s="259"/>
      <c r="AK402" s="259"/>
      <c r="AL402" s="259"/>
      <c r="AM402" s="259"/>
      <c r="AN402" s="259"/>
      <c r="AO402" s="259"/>
      <c r="AP402" s="259"/>
      <c r="AQ402" s="259"/>
      <c r="AR402" s="259"/>
      <c r="AS402" s="259"/>
      <c r="AT402" s="259"/>
      <c r="AU402" s="259"/>
      <c r="AV402" s="259"/>
      <c r="AW402" s="259"/>
      <c r="AX402" s="259"/>
      <c r="AY402" s="259"/>
      <c r="AZ402" s="259"/>
    </row>
    <row r="403" spans="1:52" s="260" customFormat="1" ht="13.5" thickBot="1">
      <c r="A403" s="186" t="s">
        <v>166</v>
      </c>
      <c r="B403" s="256" t="s">
        <v>167</v>
      </c>
      <c r="C403" s="147" t="s">
        <v>97</v>
      </c>
      <c r="D403" s="191">
        <v>0</v>
      </c>
      <c r="E403" s="20">
        <v>0</v>
      </c>
      <c r="F403" s="25">
        <f>SUM(D403:E403)</f>
        <v>0</v>
      </c>
      <c r="G403" s="99">
        <v>0</v>
      </c>
      <c r="H403" s="20">
        <v>0</v>
      </c>
      <c r="I403" s="25">
        <f>SUM(G403:H403)</f>
        <v>0</v>
      </c>
      <c r="J403" s="99">
        <v>0</v>
      </c>
      <c r="K403" s="20">
        <v>0</v>
      </c>
      <c r="L403" s="25">
        <f>SUM(J403:K403)</f>
        <v>0</v>
      </c>
      <c r="M403" s="192">
        <f>SUM(G403,J403)</f>
        <v>0</v>
      </c>
      <c r="N403" s="192">
        <f>SUM(H403,K403)</f>
        <v>0</v>
      </c>
      <c r="O403" s="25">
        <f>SUM(M403:N403)</f>
        <v>0</v>
      </c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  <c r="AC403" s="259"/>
      <c r="AD403" s="259"/>
      <c r="AE403" s="259"/>
      <c r="AF403" s="259"/>
      <c r="AG403" s="259"/>
      <c r="AH403" s="259"/>
      <c r="AI403" s="259"/>
      <c r="AJ403" s="259"/>
      <c r="AK403" s="259"/>
      <c r="AL403" s="259"/>
      <c r="AM403" s="259"/>
      <c r="AN403" s="259"/>
      <c r="AO403" s="259"/>
      <c r="AP403" s="259"/>
      <c r="AQ403" s="259"/>
      <c r="AR403" s="259"/>
      <c r="AS403" s="259"/>
      <c r="AT403" s="259"/>
      <c r="AU403" s="259"/>
      <c r="AV403" s="259"/>
      <c r="AW403" s="259"/>
      <c r="AX403" s="259"/>
      <c r="AY403" s="259"/>
      <c r="AZ403" s="259"/>
    </row>
    <row r="404" spans="1:15" ht="13.5" thickBot="1">
      <c r="A404" s="397" t="s">
        <v>38</v>
      </c>
      <c r="B404" s="398"/>
      <c r="C404" s="399"/>
      <c r="D404" s="274">
        <f>SUM(D403)</f>
        <v>0</v>
      </c>
      <c r="E404" s="274">
        <f aca="true" t="shared" si="117" ref="E404:O404">SUM(E403)</f>
        <v>0</v>
      </c>
      <c r="F404" s="274">
        <f t="shared" si="117"/>
        <v>0</v>
      </c>
      <c r="G404" s="274">
        <f t="shared" si="117"/>
        <v>0</v>
      </c>
      <c r="H404" s="274">
        <f t="shared" si="117"/>
        <v>0</v>
      </c>
      <c r="I404" s="274">
        <f t="shared" si="117"/>
        <v>0</v>
      </c>
      <c r="J404" s="274">
        <f t="shared" si="117"/>
        <v>0</v>
      </c>
      <c r="K404" s="274">
        <f t="shared" si="117"/>
        <v>0</v>
      </c>
      <c r="L404" s="274">
        <f t="shared" si="117"/>
        <v>0</v>
      </c>
      <c r="M404" s="274">
        <f t="shared" si="117"/>
        <v>0</v>
      </c>
      <c r="N404" s="274">
        <f t="shared" si="117"/>
        <v>0</v>
      </c>
      <c r="O404" s="274">
        <f t="shared" si="117"/>
        <v>0</v>
      </c>
    </row>
    <row r="405" spans="1:15" ht="12.75">
      <c r="A405" s="68"/>
      <c r="B405" s="68"/>
      <c r="C405" s="68"/>
      <c r="D405" s="259"/>
      <c r="E405" s="259"/>
      <c r="F405" s="259"/>
      <c r="G405" s="259"/>
      <c r="H405" s="259"/>
      <c r="I405" s="259"/>
      <c r="J405" s="259"/>
      <c r="K405" s="259"/>
      <c r="L405" s="259"/>
      <c r="M405" s="259"/>
      <c r="N405" s="259"/>
      <c r="O405" s="259"/>
    </row>
    <row r="406" spans="1:15" ht="12.75">
      <c r="A406" s="68"/>
      <c r="B406" s="68"/>
      <c r="C406" s="68"/>
      <c r="D406" s="259"/>
      <c r="E406" s="259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</row>
    <row r="407" spans="1:15" ht="13.5" thickBot="1">
      <c r="A407" s="68"/>
      <c r="B407" s="68"/>
      <c r="C407" s="68"/>
      <c r="D407" s="259"/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</row>
    <row r="408" spans="1:15" ht="13.5" thickBot="1">
      <c r="A408" s="387" t="s">
        <v>112</v>
      </c>
      <c r="B408" s="388"/>
      <c r="C408" s="388"/>
      <c r="D408" s="388"/>
      <c r="E408" s="388"/>
      <c r="F408" s="389"/>
      <c r="G408" s="384" t="s">
        <v>6</v>
      </c>
      <c r="H408" s="385"/>
      <c r="I408" s="385"/>
      <c r="J408" s="385"/>
      <c r="K408" s="385"/>
      <c r="L408" s="385"/>
      <c r="M408" s="385"/>
      <c r="N408" s="385"/>
      <c r="O408" s="386"/>
    </row>
    <row r="409" spans="1:52" s="260" customFormat="1" ht="13.5" customHeight="1" thickBot="1">
      <c r="A409" s="47" t="s">
        <v>7</v>
      </c>
      <c r="B409" s="395" t="s">
        <v>40</v>
      </c>
      <c r="C409" s="400" t="s">
        <v>9</v>
      </c>
      <c r="D409" s="390" t="s">
        <v>10</v>
      </c>
      <c r="E409" s="391"/>
      <c r="F409" s="392"/>
      <c r="G409" s="390" t="s">
        <v>11</v>
      </c>
      <c r="H409" s="391"/>
      <c r="I409" s="392"/>
      <c r="J409" s="390" t="s">
        <v>12</v>
      </c>
      <c r="K409" s="391"/>
      <c r="L409" s="392"/>
      <c r="M409" s="390" t="s">
        <v>13</v>
      </c>
      <c r="N409" s="391"/>
      <c r="O409" s="392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59"/>
      <c r="AD409" s="259"/>
      <c r="AE409" s="259"/>
      <c r="AF409" s="259"/>
      <c r="AG409" s="259"/>
      <c r="AH409" s="259"/>
      <c r="AI409" s="259"/>
      <c r="AJ409" s="259"/>
      <c r="AK409" s="259"/>
      <c r="AL409" s="259"/>
      <c r="AM409" s="259"/>
      <c r="AN409" s="259"/>
      <c r="AO409" s="259"/>
      <c r="AP409" s="259"/>
      <c r="AQ409" s="259"/>
      <c r="AR409" s="259"/>
      <c r="AS409" s="259"/>
      <c r="AT409" s="259"/>
      <c r="AU409" s="259"/>
      <c r="AV409" s="259"/>
      <c r="AW409" s="259"/>
      <c r="AX409" s="259"/>
      <c r="AY409" s="259"/>
      <c r="AZ409" s="259"/>
    </row>
    <row r="410" spans="1:15" ht="13.5" thickBot="1">
      <c r="A410" s="47" t="s">
        <v>14</v>
      </c>
      <c r="B410" s="396"/>
      <c r="C410" s="401"/>
      <c r="D410" s="58" t="s">
        <v>15</v>
      </c>
      <c r="E410" s="1" t="s">
        <v>16</v>
      </c>
      <c r="F410" s="2" t="s">
        <v>17</v>
      </c>
      <c r="G410" s="58" t="s">
        <v>15</v>
      </c>
      <c r="H410" s="2" t="s">
        <v>16</v>
      </c>
      <c r="I410" s="113" t="s">
        <v>17</v>
      </c>
      <c r="J410" s="58" t="s">
        <v>15</v>
      </c>
      <c r="K410" s="1" t="s">
        <v>16</v>
      </c>
      <c r="L410" s="2" t="s">
        <v>17</v>
      </c>
      <c r="M410" s="3" t="s">
        <v>15</v>
      </c>
      <c r="N410" s="1" t="s">
        <v>16</v>
      </c>
      <c r="O410" s="2" t="s">
        <v>17</v>
      </c>
    </row>
    <row r="411" spans="1:15" ht="13.5" thickBot="1">
      <c r="A411" s="182" t="s">
        <v>58</v>
      </c>
      <c r="B411" s="267" t="s">
        <v>163</v>
      </c>
      <c r="C411" s="19" t="s">
        <v>159</v>
      </c>
      <c r="D411" s="99">
        <v>13</v>
      </c>
      <c r="E411" s="20">
        <v>17</v>
      </c>
      <c r="F411" s="25">
        <f>SUM(D411:E411)</f>
        <v>30</v>
      </c>
      <c r="G411" s="100">
        <v>0</v>
      </c>
      <c r="H411" s="183">
        <v>0</v>
      </c>
      <c r="I411" s="383">
        <f>SUM(G411:H411)</f>
        <v>0</v>
      </c>
      <c r="J411" s="72">
        <v>18</v>
      </c>
      <c r="K411" s="184">
        <v>24</v>
      </c>
      <c r="L411" s="185">
        <f>SUM(J411:K411)</f>
        <v>42</v>
      </c>
      <c r="M411" s="178">
        <f>SUM(G411,J411)</f>
        <v>18</v>
      </c>
      <c r="N411" s="9">
        <f>SUM(H411,K411)</f>
        <v>24</v>
      </c>
      <c r="O411" s="185">
        <f>SUM(M411:N411)</f>
        <v>42</v>
      </c>
    </row>
    <row r="412" spans="1:15" ht="13.5" thickBot="1">
      <c r="A412" s="397" t="s">
        <v>38</v>
      </c>
      <c r="B412" s="398"/>
      <c r="C412" s="399"/>
      <c r="D412" s="274">
        <f>SUM(D411)</f>
        <v>13</v>
      </c>
      <c r="E412" s="274">
        <f aca="true" t="shared" si="118" ref="E412:O412">SUM(E411)</f>
        <v>17</v>
      </c>
      <c r="F412" s="274">
        <f t="shared" si="118"/>
        <v>30</v>
      </c>
      <c r="G412" s="274">
        <f t="shared" si="118"/>
        <v>0</v>
      </c>
      <c r="H412" s="274">
        <f t="shared" si="118"/>
        <v>0</v>
      </c>
      <c r="I412" s="262">
        <f t="shared" si="118"/>
        <v>0</v>
      </c>
      <c r="J412" s="262">
        <f t="shared" si="118"/>
        <v>18</v>
      </c>
      <c r="K412" s="262">
        <f>SUM(K411)</f>
        <v>24</v>
      </c>
      <c r="L412" s="262">
        <f t="shared" si="118"/>
        <v>42</v>
      </c>
      <c r="M412" s="274">
        <f t="shared" si="118"/>
        <v>18</v>
      </c>
      <c r="N412" s="274">
        <f t="shared" si="118"/>
        <v>24</v>
      </c>
      <c r="O412" s="262">
        <f t="shared" si="118"/>
        <v>42</v>
      </c>
    </row>
    <row r="413" spans="1:15" ht="12.75">
      <c r="A413" s="68"/>
      <c r="B413" s="68"/>
      <c r="C413" s="68"/>
      <c r="D413" s="259"/>
      <c r="E413" s="259"/>
      <c r="F413" s="259"/>
      <c r="G413" s="259"/>
      <c r="H413" s="259"/>
      <c r="I413" s="259"/>
      <c r="J413" s="259"/>
      <c r="K413" s="259"/>
      <c r="L413" s="259"/>
      <c r="M413" s="259"/>
      <c r="N413" s="259"/>
      <c r="O413" s="259"/>
    </row>
    <row r="414" spans="1:15" ht="13.5" thickBot="1">
      <c r="A414" s="68"/>
      <c r="B414" s="68"/>
      <c r="C414" s="68"/>
      <c r="D414" s="259"/>
      <c r="E414" s="259"/>
      <c r="F414" s="259"/>
      <c r="G414" s="259"/>
      <c r="H414" s="259"/>
      <c r="I414" s="259"/>
      <c r="J414" s="259"/>
      <c r="K414" s="259"/>
      <c r="L414" s="259"/>
      <c r="M414" s="259"/>
      <c r="N414" s="259"/>
      <c r="O414" s="259"/>
    </row>
    <row r="415" spans="1:15" ht="13.5" thickBot="1">
      <c r="A415" s="387" t="s">
        <v>112</v>
      </c>
      <c r="B415" s="388"/>
      <c r="C415" s="388"/>
      <c r="D415" s="388"/>
      <c r="E415" s="388"/>
      <c r="F415" s="389"/>
      <c r="G415" s="384" t="s">
        <v>6</v>
      </c>
      <c r="H415" s="385"/>
      <c r="I415" s="385"/>
      <c r="J415" s="385"/>
      <c r="K415" s="385"/>
      <c r="L415" s="385"/>
      <c r="M415" s="385"/>
      <c r="N415" s="385"/>
      <c r="O415" s="386"/>
    </row>
    <row r="416" spans="1:52" s="260" customFormat="1" ht="13.5" thickBot="1">
      <c r="A416" s="47" t="s">
        <v>7</v>
      </c>
      <c r="B416" s="395" t="s">
        <v>40</v>
      </c>
      <c r="C416" s="393" t="s">
        <v>9</v>
      </c>
      <c r="D416" s="390" t="s">
        <v>10</v>
      </c>
      <c r="E416" s="391"/>
      <c r="F416" s="392"/>
      <c r="G416" s="390" t="s">
        <v>11</v>
      </c>
      <c r="H416" s="391"/>
      <c r="I416" s="392"/>
      <c r="J416" s="390" t="s">
        <v>12</v>
      </c>
      <c r="K416" s="391"/>
      <c r="L416" s="392"/>
      <c r="M416" s="390" t="s">
        <v>13</v>
      </c>
      <c r="N416" s="391"/>
      <c r="O416" s="392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259"/>
      <c r="AH416" s="259"/>
      <c r="AI416" s="259"/>
      <c r="AJ416" s="259"/>
      <c r="AK416" s="259"/>
      <c r="AL416" s="259"/>
      <c r="AM416" s="259"/>
      <c r="AN416" s="259"/>
      <c r="AO416" s="259"/>
      <c r="AP416" s="259"/>
      <c r="AQ416" s="259"/>
      <c r="AR416" s="259"/>
      <c r="AS416" s="259"/>
      <c r="AT416" s="259"/>
      <c r="AU416" s="259"/>
      <c r="AV416" s="259"/>
      <c r="AW416" s="259"/>
      <c r="AX416" s="259"/>
      <c r="AY416" s="259"/>
      <c r="AZ416" s="259"/>
    </row>
    <row r="417" spans="1:15" ht="13.5" thickBot="1">
      <c r="A417" s="47" t="s">
        <v>14</v>
      </c>
      <c r="B417" s="396"/>
      <c r="C417" s="394"/>
      <c r="D417" s="46" t="s">
        <v>15</v>
      </c>
      <c r="E417" s="46" t="s">
        <v>16</v>
      </c>
      <c r="F417" s="46" t="s">
        <v>17</v>
      </c>
      <c r="G417" s="46" t="s">
        <v>15</v>
      </c>
      <c r="H417" s="46" t="s">
        <v>16</v>
      </c>
      <c r="I417" s="46" t="s">
        <v>17</v>
      </c>
      <c r="J417" s="46" t="s">
        <v>15</v>
      </c>
      <c r="K417" s="46" t="s">
        <v>16</v>
      </c>
      <c r="L417" s="46" t="s">
        <v>17</v>
      </c>
      <c r="M417" s="46" t="s">
        <v>15</v>
      </c>
      <c r="N417" s="46" t="s">
        <v>16</v>
      </c>
      <c r="O417" s="46" t="s">
        <v>17</v>
      </c>
    </row>
    <row r="418" spans="1:15" ht="13.5" thickBot="1">
      <c r="A418" s="186" t="s">
        <v>67</v>
      </c>
      <c r="B418" s="256" t="s">
        <v>130</v>
      </c>
      <c r="C418" s="129" t="s">
        <v>97</v>
      </c>
      <c r="D418" s="10">
        <v>64</v>
      </c>
      <c r="E418" s="10">
        <v>34</v>
      </c>
      <c r="F418" s="25">
        <f>SUM(D418:E418)</f>
        <v>98</v>
      </c>
      <c r="G418" s="99">
        <v>30</v>
      </c>
      <c r="H418" s="20">
        <v>21</v>
      </c>
      <c r="I418" s="25">
        <f>SUM(G418:H418)</f>
        <v>51</v>
      </c>
      <c r="J418" s="99">
        <v>50</v>
      </c>
      <c r="K418" s="20">
        <v>51</v>
      </c>
      <c r="L418" s="25">
        <f>SUM(J418:K418)</f>
        <v>101</v>
      </c>
      <c r="M418" s="126">
        <f>SUM(G418,J418)</f>
        <v>80</v>
      </c>
      <c r="N418" s="10">
        <f>SUM(H418,K418)</f>
        <v>72</v>
      </c>
      <c r="O418" s="11">
        <f>SUM(M418:N418)</f>
        <v>152</v>
      </c>
    </row>
    <row r="419" spans="1:15" ht="13.5" thickBot="1">
      <c r="A419" s="397" t="s">
        <v>38</v>
      </c>
      <c r="B419" s="398"/>
      <c r="C419" s="399"/>
      <c r="D419" s="262">
        <f>SUM(D418)</f>
        <v>64</v>
      </c>
      <c r="E419" s="262">
        <f aca="true" t="shared" si="119" ref="E419:O419">SUM(E418)</f>
        <v>34</v>
      </c>
      <c r="F419" s="262">
        <f t="shared" si="119"/>
        <v>98</v>
      </c>
      <c r="G419" s="262">
        <f t="shared" si="119"/>
        <v>30</v>
      </c>
      <c r="H419" s="262">
        <f t="shared" si="119"/>
        <v>21</v>
      </c>
      <c r="I419" s="262">
        <f t="shared" si="119"/>
        <v>51</v>
      </c>
      <c r="J419" s="262">
        <f t="shared" si="119"/>
        <v>50</v>
      </c>
      <c r="K419" s="262">
        <f t="shared" si="119"/>
        <v>51</v>
      </c>
      <c r="L419" s="262">
        <f t="shared" si="119"/>
        <v>101</v>
      </c>
      <c r="M419" s="262">
        <f>SUM(M418)</f>
        <v>80</v>
      </c>
      <c r="N419" s="262">
        <f t="shared" si="119"/>
        <v>72</v>
      </c>
      <c r="O419" s="262">
        <f t="shared" si="119"/>
        <v>152</v>
      </c>
    </row>
    <row r="420" spans="1:15" ht="12.75">
      <c r="A420" s="68"/>
      <c r="B420" s="68"/>
      <c r="C420" s="68"/>
      <c r="D420" s="259"/>
      <c r="E420" s="259"/>
      <c r="F420" s="259"/>
      <c r="G420" s="259"/>
      <c r="H420" s="259"/>
      <c r="I420" s="259"/>
      <c r="J420" s="259"/>
      <c r="K420" s="259"/>
      <c r="L420" s="259"/>
      <c r="M420" s="259"/>
      <c r="N420" s="259"/>
      <c r="O420" s="259"/>
    </row>
    <row r="421" spans="1:15" ht="13.5" thickBot="1">
      <c r="A421" s="68"/>
      <c r="B421" s="68"/>
      <c r="C421" s="68"/>
      <c r="D421" s="259"/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</row>
    <row r="422" spans="1:15" ht="13.5" thickBot="1">
      <c r="A422" s="387" t="s">
        <v>112</v>
      </c>
      <c r="B422" s="388"/>
      <c r="C422" s="388"/>
      <c r="D422" s="388"/>
      <c r="E422" s="388"/>
      <c r="F422" s="389"/>
      <c r="G422" s="384" t="s">
        <v>6</v>
      </c>
      <c r="H422" s="385"/>
      <c r="I422" s="385"/>
      <c r="J422" s="385"/>
      <c r="K422" s="385"/>
      <c r="L422" s="385"/>
      <c r="M422" s="385"/>
      <c r="N422" s="385"/>
      <c r="O422" s="386"/>
    </row>
    <row r="423" spans="1:52" s="260" customFormat="1" ht="13.5" customHeight="1" thickBot="1">
      <c r="A423" s="47" t="s">
        <v>7</v>
      </c>
      <c r="B423" s="395" t="s">
        <v>40</v>
      </c>
      <c r="C423" s="393" t="s">
        <v>9</v>
      </c>
      <c r="D423" s="390" t="s">
        <v>10</v>
      </c>
      <c r="E423" s="391"/>
      <c r="F423" s="392"/>
      <c r="G423" s="390" t="s">
        <v>11</v>
      </c>
      <c r="H423" s="391"/>
      <c r="I423" s="392"/>
      <c r="J423" s="390" t="s">
        <v>12</v>
      </c>
      <c r="K423" s="391"/>
      <c r="L423" s="392"/>
      <c r="M423" s="390" t="s">
        <v>13</v>
      </c>
      <c r="N423" s="391"/>
      <c r="O423" s="392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</row>
    <row r="424" spans="1:15" ht="13.5" thickBot="1">
      <c r="A424" s="47" t="s">
        <v>14</v>
      </c>
      <c r="B424" s="396"/>
      <c r="C424" s="394"/>
      <c r="D424" s="46" t="s">
        <v>15</v>
      </c>
      <c r="E424" s="46" t="s">
        <v>16</v>
      </c>
      <c r="F424" s="46" t="s">
        <v>17</v>
      </c>
      <c r="G424" s="46" t="s">
        <v>15</v>
      </c>
      <c r="H424" s="46" t="s">
        <v>16</v>
      </c>
      <c r="I424" s="46" t="s">
        <v>17</v>
      </c>
      <c r="J424" s="46" t="s">
        <v>15</v>
      </c>
      <c r="K424" s="46" t="s">
        <v>16</v>
      </c>
      <c r="L424" s="46" t="s">
        <v>17</v>
      </c>
      <c r="M424" s="113" t="s">
        <v>15</v>
      </c>
      <c r="N424" s="46" t="s">
        <v>16</v>
      </c>
      <c r="O424" s="46" t="s">
        <v>17</v>
      </c>
    </row>
    <row r="425" spans="1:15" ht="13.5" thickBot="1">
      <c r="A425" s="186" t="s">
        <v>125</v>
      </c>
      <c r="B425" s="256" t="s">
        <v>126</v>
      </c>
      <c r="C425" s="132" t="s">
        <v>97</v>
      </c>
      <c r="D425" s="30">
        <v>72</v>
      </c>
      <c r="E425" s="15">
        <v>30</v>
      </c>
      <c r="F425" s="31">
        <f>SUM(D425:E425)</f>
        <v>102</v>
      </c>
      <c r="G425" s="30">
        <v>47</v>
      </c>
      <c r="H425" s="15">
        <v>25</v>
      </c>
      <c r="I425" s="31">
        <f>SUM(G425,H425)</f>
        <v>72</v>
      </c>
      <c r="J425" s="30">
        <v>21</v>
      </c>
      <c r="K425" s="15">
        <v>37</v>
      </c>
      <c r="L425" s="31">
        <f>SUM(J425:K425)</f>
        <v>58</v>
      </c>
      <c r="M425" s="93">
        <f>G425+J425</f>
        <v>68</v>
      </c>
      <c r="N425" s="12">
        <f>H425+K425</f>
        <v>62</v>
      </c>
      <c r="O425" s="31">
        <f>SUM(M425:N425)</f>
        <v>130</v>
      </c>
    </row>
    <row r="426" spans="1:15" ht="13.5" thickBot="1">
      <c r="A426" s="397" t="s">
        <v>38</v>
      </c>
      <c r="B426" s="398"/>
      <c r="C426" s="399"/>
      <c r="D426" s="262">
        <f>SUM(D425)</f>
        <v>72</v>
      </c>
      <c r="E426" s="262">
        <f aca="true" t="shared" si="120" ref="E426:O426">SUM(E425)</f>
        <v>30</v>
      </c>
      <c r="F426" s="262">
        <f t="shared" si="120"/>
        <v>102</v>
      </c>
      <c r="G426" s="262">
        <f t="shared" si="120"/>
        <v>47</v>
      </c>
      <c r="H426" s="262">
        <f t="shared" si="120"/>
        <v>25</v>
      </c>
      <c r="I426" s="262">
        <f t="shared" si="120"/>
        <v>72</v>
      </c>
      <c r="J426" s="262">
        <f t="shared" si="120"/>
        <v>21</v>
      </c>
      <c r="K426" s="262">
        <f t="shared" si="120"/>
        <v>37</v>
      </c>
      <c r="L426" s="262">
        <f t="shared" si="120"/>
        <v>58</v>
      </c>
      <c r="M426" s="262">
        <f t="shared" si="120"/>
        <v>68</v>
      </c>
      <c r="N426" s="262">
        <f t="shared" si="120"/>
        <v>62</v>
      </c>
      <c r="O426" s="262">
        <f t="shared" si="120"/>
        <v>130</v>
      </c>
    </row>
    <row r="427" spans="1:15" ht="13.5" thickBot="1">
      <c r="A427" s="200"/>
      <c r="B427" s="200"/>
      <c r="C427" s="200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</row>
    <row r="428" spans="1:15" ht="15.75" thickBot="1">
      <c r="A428" s="432" t="s">
        <v>132</v>
      </c>
      <c r="B428" s="432"/>
      <c r="C428" s="432"/>
      <c r="D428" s="262">
        <f aca="true" t="shared" si="121" ref="D428:O428">SUM(D426,D369,D375,D382,D389,D398,D404,D412,D419)</f>
        <v>265</v>
      </c>
      <c r="E428" s="262">
        <f t="shared" si="121"/>
        <v>146</v>
      </c>
      <c r="F428" s="262">
        <f t="shared" si="121"/>
        <v>411</v>
      </c>
      <c r="G428" s="262">
        <f t="shared" si="121"/>
        <v>145</v>
      </c>
      <c r="H428" s="262">
        <f t="shared" si="121"/>
        <v>91</v>
      </c>
      <c r="I428" s="262">
        <f t="shared" si="121"/>
        <v>236</v>
      </c>
      <c r="J428" s="262">
        <f t="shared" si="121"/>
        <v>185</v>
      </c>
      <c r="K428" s="262">
        <f t="shared" si="121"/>
        <v>209</v>
      </c>
      <c r="L428" s="262">
        <f t="shared" si="121"/>
        <v>394</v>
      </c>
      <c r="M428" s="262">
        <f t="shared" si="121"/>
        <v>330</v>
      </c>
      <c r="N428" s="262">
        <f t="shared" si="121"/>
        <v>300</v>
      </c>
      <c r="O428" s="262">
        <f t="shared" si="121"/>
        <v>630</v>
      </c>
    </row>
    <row r="429" spans="1:15" ht="12.75">
      <c r="A429" s="17"/>
      <c r="B429" s="17"/>
      <c r="C429" s="17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</row>
    <row r="430" spans="1:15" ht="12.75">
      <c r="A430" s="68"/>
      <c r="B430" s="68"/>
      <c r="C430" s="6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</row>
    <row r="431" spans="1:15" ht="13.5" thickBot="1">
      <c r="A431" s="17"/>
      <c r="B431" s="17"/>
      <c r="C431" s="17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</row>
    <row r="432" spans="1:15" ht="13.5" thickBot="1">
      <c r="A432" s="423" t="s">
        <v>131</v>
      </c>
      <c r="B432" s="424"/>
      <c r="C432" s="424"/>
      <c r="D432" s="262">
        <f aca="true" t="shared" si="122" ref="D432:O432">SUM(D361)</f>
        <v>3558</v>
      </c>
      <c r="E432" s="262">
        <f t="shared" si="122"/>
        <v>3082</v>
      </c>
      <c r="F432" s="262">
        <f t="shared" si="122"/>
        <v>6640</v>
      </c>
      <c r="G432" s="262">
        <f t="shared" si="122"/>
        <v>2124</v>
      </c>
      <c r="H432" s="262">
        <f t="shared" si="122"/>
        <v>1765</v>
      </c>
      <c r="I432" s="262">
        <f t="shared" si="122"/>
        <v>3889</v>
      </c>
      <c r="J432" s="262">
        <f t="shared" si="122"/>
        <v>9531</v>
      </c>
      <c r="K432" s="262">
        <f t="shared" si="122"/>
        <v>8618</v>
      </c>
      <c r="L432" s="262">
        <f t="shared" si="122"/>
        <v>18149</v>
      </c>
      <c r="M432" s="262">
        <f t="shared" si="122"/>
        <v>11655</v>
      </c>
      <c r="N432" s="262">
        <f t="shared" si="122"/>
        <v>10383</v>
      </c>
      <c r="O432" s="262">
        <f t="shared" si="122"/>
        <v>22038</v>
      </c>
    </row>
    <row r="433" spans="1:15" ht="13.5" thickBot="1">
      <c r="A433" s="17"/>
      <c r="B433" s="17"/>
      <c r="C433" s="17"/>
      <c r="D433" s="259"/>
      <c r="E433" s="259"/>
      <c r="F433" s="259"/>
      <c r="G433" s="259"/>
      <c r="H433" s="259"/>
      <c r="I433" s="259"/>
      <c r="J433" s="259"/>
      <c r="K433" s="259"/>
      <c r="L433" s="259"/>
      <c r="M433" s="259"/>
      <c r="N433" s="259"/>
      <c r="O433" s="259"/>
    </row>
    <row r="434" spans="1:15" ht="13.5" thickBot="1">
      <c r="A434" s="423" t="s">
        <v>132</v>
      </c>
      <c r="B434" s="424"/>
      <c r="C434" s="424"/>
      <c r="D434" s="262">
        <f aca="true" t="shared" si="123" ref="D434:O434">SUM(D428)</f>
        <v>265</v>
      </c>
      <c r="E434" s="262">
        <f t="shared" si="123"/>
        <v>146</v>
      </c>
      <c r="F434" s="262">
        <f t="shared" si="123"/>
        <v>411</v>
      </c>
      <c r="G434" s="262">
        <f t="shared" si="123"/>
        <v>145</v>
      </c>
      <c r="H434" s="262">
        <f t="shared" si="123"/>
        <v>91</v>
      </c>
      <c r="I434" s="262">
        <f t="shared" si="123"/>
        <v>236</v>
      </c>
      <c r="J434" s="262">
        <f t="shared" si="123"/>
        <v>185</v>
      </c>
      <c r="K434" s="262">
        <f t="shared" si="123"/>
        <v>209</v>
      </c>
      <c r="L434" s="262">
        <f t="shared" si="123"/>
        <v>394</v>
      </c>
      <c r="M434" s="262">
        <f t="shared" si="123"/>
        <v>330</v>
      </c>
      <c r="N434" s="262">
        <f t="shared" si="123"/>
        <v>300</v>
      </c>
      <c r="O434" s="262">
        <f t="shared" si="123"/>
        <v>630</v>
      </c>
    </row>
    <row r="435" spans="1:15" ht="13.5" thickBot="1">
      <c r="A435" s="17"/>
      <c r="B435" s="17"/>
      <c r="C435" s="17"/>
      <c r="D435" s="259"/>
      <c r="E435" s="259"/>
      <c r="F435" s="259"/>
      <c r="G435" s="259"/>
      <c r="H435" s="259"/>
      <c r="I435" s="259"/>
      <c r="J435" s="259"/>
      <c r="K435" s="259"/>
      <c r="L435" s="259"/>
      <c r="M435" s="259"/>
      <c r="N435" s="259"/>
      <c r="O435" s="259"/>
    </row>
    <row r="436" spans="1:15" ht="15.75" thickBot="1">
      <c r="A436" s="411" t="s">
        <v>128</v>
      </c>
      <c r="B436" s="412"/>
      <c r="C436" s="412"/>
      <c r="D436" s="262">
        <f aca="true" t="shared" si="124" ref="D436:O436">SUM(D432+D434)</f>
        <v>3823</v>
      </c>
      <c r="E436" s="262">
        <f t="shared" si="124"/>
        <v>3228</v>
      </c>
      <c r="F436" s="262">
        <f t="shared" si="124"/>
        <v>7051</v>
      </c>
      <c r="G436" s="262">
        <f t="shared" si="124"/>
        <v>2269</v>
      </c>
      <c r="H436" s="262">
        <f t="shared" si="124"/>
        <v>1856</v>
      </c>
      <c r="I436" s="262">
        <f t="shared" si="124"/>
        <v>4125</v>
      </c>
      <c r="J436" s="262">
        <f t="shared" si="124"/>
        <v>9716</v>
      </c>
      <c r="K436" s="262">
        <f t="shared" si="124"/>
        <v>8827</v>
      </c>
      <c r="L436" s="262">
        <f t="shared" si="124"/>
        <v>18543</v>
      </c>
      <c r="M436" s="262">
        <f t="shared" si="124"/>
        <v>11985</v>
      </c>
      <c r="N436" s="262">
        <f t="shared" si="124"/>
        <v>10683</v>
      </c>
      <c r="O436" s="262">
        <f t="shared" si="124"/>
        <v>22668</v>
      </c>
    </row>
    <row r="437" spans="1:15" ht="15">
      <c r="A437" s="276"/>
      <c r="B437" s="276"/>
      <c r="C437" s="276"/>
      <c r="D437" s="259"/>
      <c r="E437" s="259"/>
      <c r="F437" s="259"/>
      <c r="G437" s="259"/>
      <c r="H437" s="259"/>
      <c r="I437" s="259"/>
      <c r="J437" s="259"/>
      <c r="K437" s="259"/>
      <c r="L437" s="259"/>
      <c r="M437" s="259"/>
      <c r="N437" s="259"/>
      <c r="O437" s="259"/>
    </row>
    <row r="438" spans="1:15" ht="15.75" customHeight="1">
      <c r="A438" s="206"/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</row>
    <row r="439" spans="1:2" ht="15">
      <c r="A439" s="206"/>
      <c r="B439" s="109"/>
    </row>
    <row r="440" spans="1:2" ht="15">
      <c r="A440" s="206"/>
      <c r="B440" s="109"/>
    </row>
    <row r="441" spans="1:15" ht="18.75">
      <c r="A441" s="410" t="s">
        <v>155</v>
      </c>
      <c r="B441" s="410"/>
      <c r="C441" s="410"/>
      <c r="D441" s="410"/>
      <c r="E441" s="410"/>
      <c r="F441" s="410"/>
      <c r="G441" s="410"/>
      <c r="H441" s="410"/>
      <c r="I441" s="410"/>
      <c r="J441" s="410"/>
      <c r="K441" s="410"/>
      <c r="L441" s="410"/>
      <c r="M441" s="410"/>
      <c r="N441" s="410"/>
      <c r="O441" s="410"/>
    </row>
    <row r="442" spans="1:15" ht="18.75">
      <c r="A442" s="286"/>
      <c r="B442" s="286"/>
      <c r="C442" s="287"/>
      <c r="D442" s="287"/>
      <c r="E442" s="287"/>
      <c r="F442" s="287"/>
      <c r="G442" s="287"/>
      <c r="H442" s="287"/>
      <c r="I442" s="287"/>
      <c r="J442" s="287"/>
      <c r="K442" s="287"/>
      <c r="L442" s="287"/>
      <c r="M442" s="287"/>
      <c r="N442" s="287"/>
      <c r="O442" s="287"/>
    </row>
    <row r="443" spans="1:15" ht="18.75">
      <c r="A443" s="286"/>
      <c r="B443" s="286"/>
      <c r="C443" s="287"/>
      <c r="D443" s="287"/>
      <c r="E443" s="287"/>
      <c r="F443" s="287"/>
      <c r="G443" s="287"/>
      <c r="H443" s="287"/>
      <c r="I443" s="287"/>
      <c r="J443" s="287"/>
      <c r="K443" s="287"/>
      <c r="L443" s="287"/>
      <c r="M443" s="287"/>
      <c r="N443" s="287"/>
      <c r="O443" s="287"/>
    </row>
    <row r="444" spans="1:15" ht="18.75">
      <c r="A444" s="410" t="s">
        <v>186</v>
      </c>
      <c r="B444" s="410"/>
      <c r="C444" s="410"/>
      <c r="D444" s="410"/>
      <c r="E444" s="410"/>
      <c r="F444" s="410"/>
      <c r="G444" s="410"/>
      <c r="H444" s="410"/>
      <c r="I444" s="410"/>
      <c r="J444" s="410"/>
      <c r="K444" s="410"/>
      <c r="L444" s="410"/>
      <c r="M444" s="410"/>
      <c r="N444" s="410"/>
      <c r="O444" s="410"/>
    </row>
    <row r="445" spans="1:15" ht="18.75">
      <c r="A445" s="410" t="s">
        <v>156</v>
      </c>
      <c r="B445" s="410"/>
      <c r="C445" s="410"/>
      <c r="D445" s="410"/>
      <c r="E445" s="410"/>
      <c r="F445" s="410"/>
      <c r="G445" s="410"/>
      <c r="H445" s="410"/>
      <c r="I445" s="410"/>
      <c r="J445" s="410"/>
      <c r="K445" s="410"/>
      <c r="L445" s="410"/>
      <c r="M445" s="410"/>
      <c r="N445" s="410"/>
      <c r="O445" s="410"/>
    </row>
    <row r="446" spans="1:15" ht="15">
      <c r="A446" s="276"/>
      <c r="B446" s="276"/>
      <c r="C446" s="276"/>
      <c r="D446" s="259"/>
      <c r="E446" s="259"/>
      <c r="F446" s="259"/>
      <c r="G446" s="259"/>
      <c r="H446" s="259"/>
      <c r="I446" s="259"/>
      <c r="J446" s="259"/>
      <c r="K446" s="259"/>
      <c r="L446" s="259"/>
      <c r="M446" s="259"/>
      <c r="N446" s="259"/>
      <c r="O446" s="259"/>
    </row>
    <row r="447" spans="1:52" ht="15">
      <c r="A447" s="276"/>
      <c r="B447" s="276"/>
      <c r="C447" s="276"/>
      <c r="D447" s="259"/>
      <c r="E447" s="259"/>
      <c r="F447" s="259"/>
      <c r="G447" s="259"/>
      <c r="H447" s="259"/>
      <c r="I447" s="259"/>
      <c r="J447" s="259"/>
      <c r="K447" s="259"/>
      <c r="L447" s="259"/>
      <c r="M447" s="259"/>
      <c r="N447" s="259"/>
      <c r="O447" s="259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</row>
    <row r="448" spans="1:52" ht="15">
      <c r="A448" s="276"/>
      <c r="B448" s="276"/>
      <c r="C448" s="276"/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59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</row>
    <row r="449" spans="1:52" ht="15">
      <c r="A449" s="276"/>
      <c r="B449" s="276"/>
      <c r="C449" s="276"/>
      <c r="D449" s="259"/>
      <c r="E449" s="259"/>
      <c r="F449" s="259"/>
      <c r="G449" s="259"/>
      <c r="H449" s="259"/>
      <c r="I449" s="259"/>
      <c r="J449" s="259"/>
      <c r="K449" s="259"/>
      <c r="L449" s="259"/>
      <c r="M449" s="259"/>
      <c r="N449" s="259"/>
      <c r="O449" s="259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</row>
    <row r="450" spans="1:15" ht="15">
      <c r="A450" s="276"/>
      <c r="B450" s="276"/>
      <c r="C450" s="276"/>
      <c r="D450" s="259"/>
      <c r="E450" s="259"/>
      <c r="F450" s="259"/>
      <c r="G450" s="259"/>
      <c r="H450" s="259"/>
      <c r="I450" s="259"/>
      <c r="J450" s="259"/>
      <c r="K450" s="259"/>
      <c r="L450" s="259"/>
      <c r="M450" s="259"/>
      <c r="N450" s="259"/>
      <c r="O450" s="259"/>
    </row>
    <row r="451" spans="1:15" ht="15">
      <c r="A451" s="276"/>
      <c r="B451" s="276"/>
      <c r="C451" s="276"/>
      <c r="D451" s="259"/>
      <c r="E451" s="259"/>
      <c r="F451" s="259"/>
      <c r="G451" s="259"/>
      <c r="H451" s="259"/>
      <c r="I451" s="259"/>
      <c r="J451" s="259"/>
      <c r="K451" s="259"/>
      <c r="L451" s="259"/>
      <c r="M451" s="259"/>
      <c r="N451" s="259"/>
      <c r="O451" s="259"/>
    </row>
    <row r="452" spans="1:15" ht="15">
      <c r="A452" s="276"/>
      <c r="B452" s="276"/>
      <c r="C452" s="276"/>
      <c r="D452" s="259"/>
      <c r="E452" s="259"/>
      <c r="F452" s="259"/>
      <c r="G452" s="259"/>
      <c r="H452" s="259"/>
      <c r="I452" s="259"/>
      <c r="J452" s="259"/>
      <c r="K452" s="259"/>
      <c r="L452" s="259"/>
      <c r="M452" s="259"/>
      <c r="N452" s="259"/>
      <c r="O452" s="259"/>
    </row>
    <row r="453" spans="1:15" ht="15">
      <c r="A453" s="276"/>
      <c r="B453" s="276"/>
      <c r="C453" s="276"/>
      <c r="D453" s="259"/>
      <c r="E453" s="259"/>
      <c r="F453" s="259"/>
      <c r="G453" s="259"/>
      <c r="H453" s="259"/>
      <c r="I453" s="259"/>
      <c r="J453" s="259"/>
      <c r="K453" s="259"/>
      <c r="L453" s="259"/>
      <c r="M453" s="259"/>
      <c r="N453" s="259"/>
      <c r="O453" s="259"/>
    </row>
    <row r="454" spans="1:15" ht="15">
      <c r="A454" s="276"/>
      <c r="B454" s="276"/>
      <c r="C454" s="276"/>
      <c r="D454" s="259"/>
      <c r="E454" s="259"/>
      <c r="F454" s="259"/>
      <c r="G454" s="259"/>
      <c r="H454" s="259"/>
      <c r="I454" s="259"/>
      <c r="J454" s="259"/>
      <c r="K454" s="259"/>
      <c r="L454" s="259"/>
      <c r="M454" s="259"/>
      <c r="N454" s="259"/>
      <c r="O454" s="259"/>
    </row>
    <row r="455" spans="1:15" ht="15">
      <c r="A455" s="276"/>
      <c r="B455" s="276"/>
      <c r="C455" s="276"/>
      <c r="D455" s="259"/>
      <c r="E455" s="259"/>
      <c r="F455" s="259"/>
      <c r="G455" s="259"/>
      <c r="H455" s="259"/>
      <c r="I455" s="259"/>
      <c r="J455" s="259"/>
      <c r="K455" s="259"/>
      <c r="L455" s="259"/>
      <c r="M455" s="259"/>
      <c r="N455" s="259"/>
      <c r="O455" s="259"/>
    </row>
    <row r="456" spans="1:15" ht="15">
      <c r="A456" s="276"/>
      <c r="B456" s="276"/>
      <c r="C456" s="276"/>
      <c r="D456" s="259"/>
      <c r="E456" s="259"/>
      <c r="F456" s="259"/>
      <c r="G456" s="259"/>
      <c r="H456" s="259"/>
      <c r="I456" s="259"/>
      <c r="J456" s="259"/>
      <c r="K456" s="259"/>
      <c r="L456" s="259"/>
      <c r="M456" s="259"/>
      <c r="N456" s="259"/>
      <c r="O456" s="259"/>
    </row>
    <row r="457" spans="1:15" ht="15">
      <c r="A457" s="276"/>
      <c r="B457" s="276"/>
      <c r="C457" s="276"/>
      <c r="D457" s="259"/>
      <c r="E457" s="259"/>
      <c r="F457" s="259"/>
      <c r="G457" s="259"/>
      <c r="H457" s="259"/>
      <c r="I457" s="259"/>
      <c r="J457" s="259"/>
      <c r="K457" s="259"/>
      <c r="L457" s="259"/>
      <c r="M457" s="259"/>
      <c r="N457" s="259"/>
      <c r="O457" s="259"/>
    </row>
    <row r="458" spans="1:15" ht="15">
      <c r="A458" s="276"/>
      <c r="B458" s="276"/>
      <c r="C458" s="276"/>
      <c r="D458" s="259"/>
      <c r="E458" s="259"/>
      <c r="F458" s="259"/>
      <c r="G458" s="259"/>
      <c r="H458" s="259"/>
      <c r="I458" s="259"/>
      <c r="J458" s="259"/>
      <c r="K458" s="259"/>
      <c r="L458" s="259"/>
      <c r="M458" s="259"/>
      <c r="N458" s="259"/>
      <c r="O458" s="259"/>
    </row>
    <row r="459" spans="1:15" ht="15">
      <c r="A459" s="276"/>
      <c r="B459" s="276"/>
      <c r="C459" s="276"/>
      <c r="D459" s="259"/>
      <c r="E459" s="259"/>
      <c r="F459" s="259"/>
      <c r="G459" s="259"/>
      <c r="H459" s="259"/>
      <c r="I459" s="259"/>
      <c r="J459" s="259"/>
      <c r="K459" s="259"/>
      <c r="L459" s="259"/>
      <c r="M459" s="259"/>
      <c r="N459" s="259"/>
      <c r="O459" s="259"/>
    </row>
    <row r="460" spans="1:15" ht="15">
      <c r="A460" s="276"/>
      <c r="B460" s="276"/>
      <c r="C460" s="276"/>
      <c r="D460" s="259"/>
      <c r="E460" s="259"/>
      <c r="F460" s="259"/>
      <c r="G460" s="259"/>
      <c r="H460" s="259"/>
      <c r="I460" s="259"/>
      <c r="J460" s="259"/>
      <c r="K460" s="259"/>
      <c r="L460" s="259"/>
      <c r="M460" s="259"/>
      <c r="N460" s="259"/>
      <c r="O460" s="259"/>
    </row>
    <row r="461" spans="1:15" ht="15">
      <c r="A461" s="276"/>
      <c r="B461" s="276"/>
      <c r="C461" s="276"/>
      <c r="D461" s="259"/>
      <c r="E461" s="259"/>
      <c r="F461" s="259"/>
      <c r="G461" s="259"/>
      <c r="H461" s="259"/>
      <c r="I461" s="259"/>
      <c r="J461" s="259"/>
      <c r="K461" s="259"/>
      <c r="L461" s="259"/>
      <c r="M461" s="259"/>
      <c r="N461" s="259"/>
      <c r="O461" s="259"/>
    </row>
    <row r="462" spans="1:15" ht="15">
      <c r="A462" s="276"/>
      <c r="B462" s="276"/>
      <c r="C462" s="276"/>
      <c r="D462" s="259"/>
      <c r="E462" s="259"/>
      <c r="F462" s="259"/>
      <c r="G462" s="259"/>
      <c r="H462" s="259"/>
      <c r="I462" s="259"/>
      <c r="J462" s="259"/>
      <c r="K462" s="259"/>
      <c r="L462" s="259"/>
      <c r="M462" s="259"/>
      <c r="N462" s="259"/>
      <c r="O462" s="259"/>
    </row>
    <row r="463" spans="1:15" ht="15">
      <c r="A463" s="276"/>
      <c r="B463" s="276"/>
      <c r="C463" s="276"/>
      <c r="D463" s="259"/>
      <c r="E463" s="259"/>
      <c r="F463" s="259"/>
      <c r="G463" s="259"/>
      <c r="H463" s="259"/>
      <c r="I463" s="259"/>
      <c r="J463" s="259"/>
      <c r="K463" s="259"/>
      <c r="L463" s="259"/>
      <c r="M463" s="259"/>
      <c r="N463" s="259"/>
      <c r="O463" s="259"/>
    </row>
    <row r="464" spans="1:15" ht="15">
      <c r="A464" s="276"/>
      <c r="B464" s="276"/>
      <c r="C464" s="276"/>
      <c r="D464" s="259"/>
      <c r="E464" s="259"/>
      <c r="F464" s="259"/>
      <c r="G464" s="259"/>
      <c r="H464" s="259"/>
      <c r="I464" s="259"/>
      <c r="J464" s="259"/>
      <c r="K464" s="259"/>
      <c r="L464" s="259"/>
      <c r="M464" s="259"/>
      <c r="N464" s="259"/>
      <c r="O464" s="259"/>
    </row>
    <row r="465" spans="1:15" ht="15">
      <c r="A465" s="276"/>
      <c r="B465" s="276"/>
      <c r="C465" s="276"/>
      <c r="D465" s="259"/>
      <c r="E465" s="259"/>
      <c r="F465" s="259"/>
      <c r="G465" s="259"/>
      <c r="H465" s="259"/>
      <c r="I465" s="259"/>
      <c r="J465" s="259"/>
      <c r="K465" s="259"/>
      <c r="L465" s="259"/>
      <c r="M465" s="259"/>
      <c r="N465" s="259"/>
      <c r="O465" s="259"/>
    </row>
    <row r="466" spans="1:15" ht="15">
      <c r="A466" s="276"/>
      <c r="B466" s="276"/>
      <c r="C466" s="276"/>
      <c r="D466" s="259"/>
      <c r="E466" s="259"/>
      <c r="F466" s="259"/>
      <c r="G466" s="259"/>
      <c r="H466" s="259"/>
      <c r="I466" s="259"/>
      <c r="J466" s="259"/>
      <c r="K466" s="259"/>
      <c r="L466" s="259"/>
      <c r="M466" s="259"/>
      <c r="N466" s="259"/>
      <c r="O466" s="259"/>
    </row>
    <row r="467" spans="1:15" ht="15">
      <c r="A467" s="276"/>
      <c r="B467" s="276"/>
      <c r="C467" s="276"/>
      <c r="D467" s="259"/>
      <c r="E467" s="259"/>
      <c r="F467" s="259"/>
      <c r="G467" s="259"/>
      <c r="H467" s="259"/>
      <c r="I467" s="259"/>
      <c r="J467" s="259"/>
      <c r="K467" s="259"/>
      <c r="L467" s="259"/>
      <c r="M467" s="259"/>
      <c r="N467" s="259"/>
      <c r="O467" s="259"/>
    </row>
    <row r="468" spans="1:15" ht="15">
      <c r="A468" s="276"/>
      <c r="B468" s="276"/>
      <c r="C468" s="276"/>
      <c r="D468" s="259"/>
      <c r="E468" s="259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</row>
    <row r="469" spans="1:15" ht="15">
      <c r="A469" s="276"/>
      <c r="B469" s="276"/>
      <c r="C469" s="276"/>
      <c r="D469" s="259"/>
      <c r="E469" s="259"/>
      <c r="F469" s="259"/>
      <c r="G469" s="259"/>
      <c r="H469" s="259"/>
      <c r="I469" s="259"/>
      <c r="J469" s="259"/>
      <c r="K469" s="259"/>
      <c r="L469" s="259"/>
      <c r="M469" s="259"/>
      <c r="N469" s="259"/>
      <c r="O469" s="259"/>
    </row>
    <row r="470" spans="1:15" ht="15">
      <c r="A470" s="276"/>
      <c r="B470" s="276"/>
      <c r="C470" s="276"/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59"/>
    </row>
    <row r="471" spans="1:15" ht="15">
      <c r="A471" s="276"/>
      <c r="B471" s="276"/>
      <c r="C471" s="276"/>
      <c r="D471" s="259"/>
      <c r="E471" s="259"/>
      <c r="F471" s="259"/>
      <c r="G471" s="259"/>
      <c r="H471" s="259"/>
      <c r="I471" s="259"/>
      <c r="J471" s="259"/>
      <c r="K471" s="259"/>
      <c r="L471" s="259"/>
      <c r="M471" s="259"/>
      <c r="N471" s="259"/>
      <c r="O471" s="259"/>
    </row>
    <row r="472" spans="1:15" ht="15">
      <c r="A472" s="276"/>
      <c r="B472" s="276"/>
      <c r="C472" s="276"/>
      <c r="D472" s="259"/>
      <c r="E472" s="259"/>
      <c r="F472" s="259"/>
      <c r="G472" s="259"/>
      <c r="H472" s="259"/>
      <c r="I472" s="259"/>
      <c r="J472" s="259"/>
      <c r="K472" s="259"/>
      <c r="L472" s="259"/>
      <c r="M472" s="259"/>
      <c r="N472" s="259"/>
      <c r="O472" s="259"/>
    </row>
    <row r="473" spans="1:15" ht="15">
      <c r="A473" s="276"/>
      <c r="B473" s="276"/>
      <c r="C473" s="276"/>
      <c r="D473" s="259"/>
      <c r="E473" s="259"/>
      <c r="F473" s="259"/>
      <c r="G473" s="259"/>
      <c r="H473" s="259"/>
      <c r="I473" s="259"/>
      <c r="J473" s="259"/>
      <c r="K473" s="259"/>
      <c r="L473" s="259"/>
      <c r="M473" s="259"/>
      <c r="N473" s="259"/>
      <c r="O473" s="259"/>
    </row>
    <row r="474" spans="1:15" ht="15">
      <c r="A474" s="276"/>
      <c r="B474" s="276"/>
      <c r="C474" s="276"/>
      <c r="D474" s="259"/>
      <c r="E474" s="259"/>
      <c r="F474" s="259"/>
      <c r="G474" s="259"/>
      <c r="H474" s="259"/>
      <c r="I474" s="259"/>
      <c r="J474" s="259"/>
      <c r="K474" s="259"/>
      <c r="L474" s="259"/>
      <c r="M474" s="259"/>
      <c r="N474" s="259"/>
      <c r="O474" s="259"/>
    </row>
    <row r="475" spans="1:15" ht="15">
      <c r="A475" s="276"/>
      <c r="B475" s="276"/>
      <c r="C475" s="276"/>
      <c r="D475" s="259"/>
      <c r="E475" s="259"/>
      <c r="F475" s="259"/>
      <c r="G475" s="259"/>
      <c r="H475" s="259"/>
      <c r="I475" s="259"/>
      <c r="J475" s="259"/>
      <c r="K475" s="259"/>
      <c r="L475" s="259"/>
      <c r="M475" s="259"/>
      <c r="N475" s="259"/>
      <c r="O475" s="259"/>
    </row>
    <row r="476" spans="1:15" ht="15">
      <c r="A476" s="276"/>
      <c r="B476" s="276"/>
      <c r="C476" s="276"/>
      <c r="D476" s="259"/>
      <c r="E476" s="259"/>
      <c r="F476" s="259"/>
      <c r="G476" s="259"/>
      <c r="H476" s="259"/>
      <c r="I476" s="259"/>
      <c r="J476" s="259"/>
      <c r="K476" s="259"/>
      <c r="L476" s="259"/>
      <c r="M476" s="259"/>
      <c r="N476" s="259"/>
      <c r="O476" s="259"/>
    </row>
    <row r="477" spans="1:15" ht="15">
      <c r="A477" s="276"/>
      <c r="B477" s="276"/>
      <c r="C477" s="276"/>
      <c r="D477" s="259"/>
      <c r="E477" s="259"/>
      <c r="F477" s="259"/>
      <c r="G477" s="259"/>
      <c r="H477" s="259"/>
      <c r="I477" s="259"/>
      <c r="J477" s="259"/>
      <c r="K477" s="259"/>
      <c r="L477" s="259"/>
      <c r="M477" s="259"/>
      <c r="N477" s="259"/>
      <c r="O477" s="259"/>
    </row>
    <row r="478" spans="1:15" ht="15">
      <c r="A478" s="276"/>
      <c r="B478" s="276"/>
      <c r="C478" s="276"/>
      <c r="D478" s="259"/>
      <c r="E478" s="259"/>
      <c r="F478" s="259"/>
      <c r="G478" s="259"/>
      <c r="H478" s="259"/>
      <c r="I478" s="259"/>
      <c r="J478" s="259"/>
      <c r="K478" s="259"/>
      <c r="L478" s="259"/>
      <c r="M478" s="259"/>
      <c r="N478" s="259"/>
      <c r="O478" s="259"/>
    </row>
    <row r="479" spans="1:15" ht="15">
      <c r="A479" s="276"/>
      <c r="B479" s="276"/>
      <c r="C479" s="276"/>
      <c r="D479" s="259"/>
      <c r="E479" s="259"/>
      <c r="F479" s="259"/>
      <c r="G479" s="259"/>
      <c r="H479" s="259"/>
      <c r="I479" s="259"/>
      <c r="J479" s="259"/>
      <c r="K479" s="259"/>
      <c r="L479" s="259"/>
      <c r="M479" s="259"/>
      <c r="N479" s="259"/>
      <c r="O479" s="259"/>
    </row>
    <row r="480" spans="1:15" ht="15">
      <c r="A480" s="276"/>
      <c r="B480" s="276"/>
      <c r="C480" s="276"/>
      <c r="D480" s="259"/>
      <c r="E480" s="259"/>
      <c r="F480" s="259"/>
      <c r="G480" s="259"/>
      <c r="H480" s="259"/>
      <c r="I480" s="259"/>
      <c r="J480" s="259"/>
      <c r="K480" s="259"/>
      <c r="L480" s="259"/>
      <c r="M480" s="259"/>
      <c r="N480" s="259"/>
      <c r="O480" s="259"/>
    </row>
    <row r="481" spans="1:15" ht="15">
      <c r="A481" s="276"/>
      <c r="B481" s="276"/>
      <c r="C481" s="276"/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</row>
    <row r="482" spans="1:15" ht="15">
      <c r="A482" s="276"/>
      <c r="B482" s="276"/>
      <c r="C482" s="276"/>
      <c r="D482" s="259"/>
      <c r="E482" s="259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</row>
    <row r="483" spans="1:15" ht="15">
      <c r="A483" s="276"/>
      <c r="B483" s="276"/>
      <c r="C483" s="276"/>
      <c r="D483" s="259"/>
      <c r="E483" s="259"/>
      <c r="F483" s="259"/>
      <c r="G483" s="259"/>
      <c r="H483" s="259"/>
      <c r="I483" s="259"/>
      <c r="J483" s="259"/>
      <c r="K483" s="259"/>
      <c r="L483" s="259"/>
      <c r="M483" s="259"/>
      <c r="N483" s="259"/>
      <c r="O483" s="259"/>
    </row>
    <row r="484" spans="1:15" ht="15">
      <c r="A484" s="276"/>
      <c r="B484" s="276"/>
      <c r="C484" s="276"/>
      <c r="D484" s="259"/>
      <c r="E484" s="259"/>
      <c r="F484" s="259"/>
      <c r="G484" s="259"/>
      <c r="H484" s="259"/>
      <c r="I484" s="259"/>
      <c r="J484" s="259"/>
      <c r="K484" s="259"/>
      <c r="L484" s="259"/>
      <c r="M484" s="259"/>
      <c r="N484" s="259"/>
      <c r="O484" s="259"/>
    </row>
    <row r="485" spans="1:15" ht="15">
      <c r="A485" s="276"/>
      <c r="B485" s="276"/>
      <c r="C485" s="276"/>
      <c r="D485" s="259"/>
      <c r="E485" s="259"/>
      <c r="F485" s="259"/>
      <c r="G485" s="259"/>
      <c r="H485" s="259"/>
      <c r="I485" s="259"/>
      <c r="J485" s="259"/>
      <c r="K485" s="259"/>
      <c r="L485" s="259"/>
      <c r="M485" s="259"/>
      <c r="N485" s="259"/>
      <c r="O485" s="259"/>
    </row>
    <row r="486" spans="1:15" ht="15">
      <c r="A486" s="276"/>
      <c r="B486" s="276"/>
      <c r="C486" s="276"/>
      <c r="D486" s="259"/>
      <c r="E486" s="259"/>
      <c r="F486" s="259"/>
      <c r="G486" s="259"/>
      <c r="H486" s="259"/>
      <c r="I486" s="259"/>
      <c r="J486" s="259"/>
      <c r="K486" s="259"/>
      <c r="L486" s="259"/>
      <c r="M486" s="259"/>
      <c r="N486" s="259"/>
      <c r="O486" s="259"/>
    </row>
    <row r="487" spans="1:15" ht="15">
      <c r="A487" s="276"/>
      <c r="B487" s="276"/>
      <c r="C487" s="276"/>
      <c r="D487" s="259"/>
      <c r="E487" s="259"/>
      <c r="F487" s="259"/>
      <c r="G487" s="259"/>
      <c r="H487" s="259"/>
      <c r="I487" s="259"/>
      <c r="J487" s="259"/>
      <c r="K487" s="259"/>
      <c r="L487" s="259"/>
      <c r="M487" s="259"/>
      <c r="N487" s="259"/>
      <c r="O487" s="259"/>
    </row>
    <row r="488" spans="1:15" ht="15">
      <c r="A488" s="276"/>
      <c r="B488" s="276"/>
      <c r="C488" s="276"/>
      <c r="D488" s="259"/>
      <c r="E488" s="259"/>
      <c r="F488" s="259"/>
      <c r="G488" s="259"/>
      <c r="H488" s="259"/>
      <c r="I488" s="259"/>
      <c r="J488" s="259"/>
      <c r="K488" s="259"/>
      <c r="L488" s="259"/>
      <c r="M488" s="259"/>
      <c r="N488" s="259"/>
      <c r="O488" s="259"/>
    </row>
    <row r="489" spans="1:15" ht="15">
      <c r="A489" s="276"/>
      <c r="B489" s="276"/>
      <c r="C489" s="276"/>
      <c r="D489" s="259"/>
      <c r="E489" s="259"/>
      <c r="F489" s="259"/>
      <c r="G489" s="259"/>
      <c r="H489" s="259"/>
      <c r="I489" s="259"/>
      <c r="J489" s="259"/>
      <c r="K489" s="259"/>
      <c r="L489" s="259"/>
      <c r="M489" s="259"/>
      <c r="N489" s="259"/>
      <c r="O489" s="259"/>
    </row>
    <row r="490" spans="1:15" ht="15">
      <c r="A490" s="276"/>
      <c r="B490" s="276"/>
      <c r="C490" s="276"/>
      <c r="D490" s="259"/>
      <c r="E490" s="259"/>
      <c r="F490" s="259"/>
      <c r="G490" s="259"/>
      <c r="H490" s="259"/>
      <c r="I490" s="259"/>
      <c r="J490" s="259"/>
      <c r="K490" s="259"/>
      <c r="L490" s="259"/>
      <c r="M490" s="259"/>
      <c r="N490" s="259"/>
      <c r="O490" s="259"/>
    </row>
    <row r="491" spans="1:15" ht="15">
      <c r="A491" s="276"/>
      <c r="B491" s="276"/>
      <c r="C491" s="276"/>
      <c r="D491" s="259"/>
      <c r="E491" s="259"/>
      <c r="F491" s="259"/>
      <c r="G491" s="259"/>
      <c r="H491" s="259"/>
      <c r="I491" s="259"/>
      <c r="J491" s="259"/>
      <c r="K491" s="259"/>
      <c r="L491" s="259"/>
      <c r="M491" s="259"/>
      <c r="N491" s="259"/>
      <c r="O491" s="259"/>
    </row>
    <row r="492" spans="1:15" ht="15">
      <c r="A492" s="276"/>
      <c r="B492" s="276"/>
      <c r="C492" s="276"/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59"/>
    </row>
    <row r="493" spans="1:15" ht="15">
      <c r="A493" s="276"/>
      <c r="B493" s="276"/>
      <c r="C493" s="276"/>
      <c r="D493" s="259"/>
      <c r="E493" s="259"/>
      <c r="F493" s="259"/>
      <c r="G493" s="259"/>
      <c r="H493" s="259"/>
      <c r="I493" s="259"/>
      <c r="J493" s="259"/>
      <c r="K493" s="259"/>
      <c r="L493" s="259"/>
      <c r="M493" s="259"/>
      <c r="N493" s="259"/>
      <c r="O493" s="259"/>
    </row>
  </sheetData>
  <sheetProtection/>
  <mergeCells count="271">
    <mergeCell ref="G366:I366"/>
    <mergeCell ref="J366:L366"/>
    <mergeCell ref="G371:O371"/>
    <mergeCell ref="G365:O365"/>
    <mergeCell ref="B366:B367"/>
    <mergeCell ref="A369:C369"/>
    <mergeCell ref="A371:F371"/>
    <mergeCell ref="B135:B136"/>
    <mergeCell ref="D101:F101"/>
    <mergeCell ref="G386:I386"/>
    <mergeCell ref="J386:L386"/>
    <mergeCell ref="C366:C367"/>
    <mergeCell ref="D366:F366"/>
    <mergeCell ref="C135:C136"/>
    <mergeCell ref="D238:F238"/>
    <mergeCell ref="C264:C265"/>
    <mergeCell ref="A310:C310"/>
    <mergeCell ref="B181:B182"/>
    <mergeCell ref="C181:C182"/>
    <mergeCell ref="B200:B201"/>
    <mergeCell ref="C200:C201"/>
    <mergeCell ref="A177:C177"/>
    <mergeCell ref="A178:C178"/>
    <mergeCell ref="A199:F199"/>
    <mergeCell ref="A196:C196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A10:O10"/>
    <mergeCell ref="A11:F11"/>
    <mergeCell ref="G11:O11"/>
    <mergeCell ref="G8:H8"/>
    <mergeCell ref="I8:J8"/>
    <mergeCell ref="K8:L8"/>
    <mergeCell ref="M8:N8"/>
    <mergeCell ref="D8:E8"/>
    <mergeCell ref="D12:F12"/>
    <mergeCell ref="G12:I12"/>
    <mergeCell ref="G69:O69"/>
    <mergeCell ref="A32:C32"/>
    <mergeCell ref="A52:C52"/>
    <mergeCell ref="A56:C56"/>
    <mergeCell ref="A65:C65"/>
    <mergeCell ref="A66:C66"/>
    <mergeCell ref="A69:F69"/>
    <mergeCell ref="J12:L12"/>
    <mergeCell ref="G100:O100"/>
    <mergeCell ref="D135:F135"/>
    <mergeCell ref="J135:L135"/>
    <mergeCell ref="G135:I135"/>
    <mergeCell ref="M12:O12"/>
    <mergeCell ref="J70:L70"/>
    <mergeCell ref="M70:O70"/>
    <mergeCell ref="D70:F70"/>
    <mergeCell ref="G70:I70"/>
    <mergeCell ref="M135:O135"/>
    <mergeCell ref="G101:I101"/>
    <mergeCell ref="J101:L101"/>
    <mergeCell ref="A134:F134"/>
    <mergeCell ref="G134:O134"/>
    <mergeCell ref="A111:C111"/>
    <mergeCell ref="A131:C131"/>
    <mergeCell ref="A132:C132"/>
    <mergeCell ref="M101:O101"/>
    <mergeCell ref="B101:B102"/>
    <mergeCell ref="C101:C102"/>
    <mergeCell ref="B238:B239"/>
    <mergeCell ref="C238:C239"/>
    <mergeCell ref="G180:O180"/>
    <mergeCell ref="A180:F180"/>
    <mergeCell ref="J181:L181"/>
    <mergeCell ref="M181:O181"/>
    <mergeCell ref="A187:C187"/>
    <mergeCell ref="A191:C191"/>
    <mergeCell ref="G181:I181"/>
    <mergeCell ref="D181:F181"/>
    <mergeCell ref="B249:B250"/>
    <mergeCell ref="C249:C250"/>
    <mergeCell ref="D200:F200"/>
    <mergeCell ref="G200:I200"/>
    <mergeCell ref="J200:L200"/>
    <mergeCell ref="M200:O200"/>
    <mergeCell ref="A226:C226"/>
    <mergeCell ref="G238:I238"/>
    <mergeCell ref="J238:L238"/>
    <mergeCell ref="M238:O238"/>
    <mergeCell ref="G199:O199"/>
    <mergeCell ref="G237:O237"/>
    <mergeCell ref="G248:O248"/>
    <mergeCell ref="D249:F249"/>
    <mergeCell ref="G249:I249"/>
    <mergeCell ref="J249:L249"/>
    <mergeCell ref="M249:O249"/>
    <mergeCell ref="G355:I355"/>
    <mergeCell ref="J355:L355"/>
    <mergeCell ref="M355:O355"/>
    <mergeCell ref="A365:F365"/>
    <mergeCell ref="G263:O263"/>
    <mergeCell ref="D264:F264"/>
    <mergeCell ref="G264:I264"/>
    <mergeCell ref="J264:L264"/>
    <mergeCell ref="M264:O264"/>
    <mergeCell ref="B264:B265"/>
    <mergeCell ref="A389:C389"/>
    <mergeCell ref="A385:F385"/>
    <mergeCell ref="M423:O423"/>
    <mergeCell ref="J379:L379"/>
    <mergeCell ref="G392:O392"/>
    <mergeCell ref="J416:L416"/>
    <mergeCell ref="M416:O416"/>
    <mergeCell ref="G393:I393"/>
    <mergeCell ref="J393:L393"/>
    <mergeCell ref="M393:O393"/>
    <mergeCell ref="A428:C428"/>
    <mergeCell ref="C416:C417"/>
    <mergeCell ref="G400:O400"/>
    <mergeCell ref="G401:I401"/>
    <mergeCell ref="J401:L401"/>
    <mergeCell ref="M401:O401"/>
    <mergeCell ref="A404:C404"/>
    <mergeCell ref="G422:O422"/>
    <mergeCell ref="B401:B402"/>
    <mergeCell ref="C401:C402"/>
    <mergeCell ref="B348:B349"/>
    <mergeCell ref="C348:C349"/>
    <mergeCell ref="M366:O366"/>
    <mergeCell ref="G334:I334"/>
    <mergeCell ref="J334:L334"/>
    <mergeCell ref="M334:O334"/>
    <mergeCell ref="A361:C361"/>
    <mergeCell ref="G354:O354"/>
    <mergeCell ref="A343:C343"/>
    <mergeCell ref="D334:F334"/>
    <mergeCell ref="C296:C297"/>
    <mergeCell ref="A100:F100"/>
    <mergeCell ref="A260:C260"/>
    <mergeCell ref="A364:O364"/>
    <mergeCell ref="G282:O282"/>
    <mergeCell ref="G283:I283"/>
    <mergeCell ref="M283:O283"/>
    <mergeCell ref="J283:L283"/>
    <mergeCell ref="A288:C288"/>
    <mergeCell ref="G347:O347"/>
    <mergeCell ref="D348:F348"/>
    <mergeCell ref="D283:F283"/>
    <mergeCell ref="G295:O295"/>
    <mergeCell ref="D296:F296"/>
    <mergeCell ref="G296:I296"/>
    <mergeCell ref="C283:C284"/>
    <mergeCell ref="A295:F295"/>
    <mergeCell ref="M296:O296"/>
    <mergeCell ref="J296:L296"/>
    <mergeCell ref="B296:B297"/>
    <mergeCell ref="A171:C171"/>
    <mergeCell ref="A237:F237"/>
    <mergeCell ref="A210:C210"/>
    <mergeCell ref="A195:C195"/>
    <mergeCell ref="A434:C434"/>
    <mergeCell ref="A432:C432"/>
    <mergeCell ref="A326:C326"/>
    <mergeCell ref="B283:B284"/>
    <mergeCell ref="C379:C380"/>
    <mergeCell ref="A333:F333"/>
    <mergeCell ref="A263:F263"/>
    <mergeCell ref="A78:C78"/>
    <mergeCell ref="A126:C126"/>
    <mergeCell ref="A115:C115"/>
    <mergeCell ref="A96:C96"/>
    <mergeCell ref="A97:C97"/>
    <mergeCell ref="A255:C255"/>
    <mergeCell ref="A221:C221"/>
    <mergeCell ref="A227:C227"/>
    <mergeCell ref="A159:C159"/>
    <mergeCell ref="A441:O441"/>
    <mergeCell ref="A279:C279"/>
    <mergeCell ref="A282:F282"/>
    <mergeCell ref="A311:C311"/>
    <mergeCell ref="A347:F347"/>
    <mergeCell ref="A91:C91"/>
    <mergeCell ref="A306:C306"/>
    <mergeCell ref="A330:C330"/>
    <mergeCell ref="A318:C318"/>
    <mergeCell ref="A259:C259"/>
    <mergeCell ref="A445:O445"/>
    <mergeCell ref="A436:C436"/>
    <mergeCell ref="A245:C245"/>
    <mergeCell ref="A214:C214"/>
    <mergeCell ref="A248:F248"/>
    <mergeCell ref="A444:O444"/>
    <mergeCell ref="G348:I348"/>
    <mergeCell ref="J348:L348"/>
    <mergeCell ref="M348:O348"/>
    <mergeCell ref="A351:C351"/>
    <mergeCell ref="B315:B316"/>
    <mergeCell ref="B322:B323"/>
    <mergeCell ref="A354:F354"/>
    <mergeCell ref="A314:F314"/>
    <mergeCell ref="G314:O314"/>
    <mergeCell ref="D315:F315"/>
    <mergeCell ref="G315:I315"/>
    <mergeCell ref="J315:L315"/>
    <mergeCell ref="M315:O315"/>
    <mergeCell ref="A321:F321"/>
    <mergeCell ref="B334:B335"/>
    <mergeCell ref="A331:C331"/>
    <mergeCell ref="A344:C344"/>
    <mergeCell ref="G321:O321"/>
    <mergeCell ref="D322:F322"/>
    <mergeCell ref="G322:I322"/>
    <mergeCell ref="J322:L322"/>
    <mergeCell ref="M322:O322"/>
    <mergeCell ref="A338:C338"/>
    <mergeCell ref="G333:O333"/>
    <mergeCell ref="A358:C358"/>
    <mergeCell ref="D355:F355"/>
    <mergeCell ref="C355:C356"/>
    <mergeCell ref="B355:B356"/>
    <mergeCell ref="A426:C426"/>
    <mergeCell ref="J423:L423"/>
    <mergeCell ref="G423:I423"/>
    <mergeCell ref="D423:F423"/>
    <mergeCell ref="C423:C424"/>
    <mergeCell ref="B423:B424"/>
    <mergeCell ref="A422:F422"/>
    <mergeCell ref="A419:C419"/>
    <mergeCell ref="G416:I416"/>
    <mergeCell ref="D416:F416"/>
    <mergeCell ref="B416:B417"/>
    <mergeCell ref="G415:O415"/>
    <mergeCell ref="A415:F415"/>
    <mergeCell ref="A412:C412"/>
    <mergeCell ref="M409:O409"/>
    <mergeCell ref="J409:L409"/>
    <mergeCell ref="G409:I409"/>
    <mergeCell ref="D409:F409"/>
    <mergeCell ref="B409:B410"/>
    <mergeCell ref="C409:C410"/>
    <mergeCell ref="G408:O408"/>
    <mergeCell ref="A408:F408"/>
    <mergeCell ref="D401:F401"/>
    <mergeCell ref="A400:F400"/>
    <mergeCell ref="A398:C398"/>
    <mergeCell ref="A392:F392"/>
    <mergeCell ref="D393:F393"/>
    <mergeCell ref="B393:B394"/>
    <mergeCell ref="C393:C394"/>
    <mergeCell ref="M386:O386"/>
    <mergeCell ref="C386:C387"/>
    <mergeCell ref="B386:B387"/>
    <mergeCell ref="A382:C382"/>
    <mergeCell ref="G379:I379"/>
    <mergeCell ref="D379:F379"/>
    <mergeCell ref="B379:B380"/>
    <mergeCell ref="M379:O379"/>
    <mergeCell ref="G385:O385"/>
    <mergeCell ref="D386:F386"/>
    <mergeCell ref="G378:O378"/>
    <mergeCell ref="A378:F378"/>
    <mergeCell ref="M372:O372"/>
    <mergeCell ref="J372:L372"/>
    <mergeCell ref="G372:I372"/>
    <mergeCell ref="D372:F372"/>
    <mergeCell ref="C372:C373"/>
    <mergeCell ref="B372:B373"/>
    <mergeCell ref="A375:C375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BELITH</cp:lastModifiedBy>
  <cp:lastPrinted>2018-11-08T16:02:50Z</cp:lastPrinted>
  <dcterms:created xsi:type="dcterms:W3CDTF">2012-10-31T18:13:19Z</dcterms:created>
  <dcterms:modified xsi:type="dcterms:W3CDTF">2018-11-28T20:29:41Z</dcterms:modified>
  <cp:category/>
  <cp:version/>
  <cp:contentType/>
  <cp:contentStatus/>
</cp:coreProperties>
</file>