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activeTab="0"/>
  </bookViews>
  <sheets>
    <sheet name="1ER. SEMESTRE 2014" sheetId="1" r:id="rId1"/>
  </sheets>
  <definedNames/>
  <calcPr fullCalcOnLoad="1"/>
</workbook>
</file>

<file path=xl/sharedStrings.xml><?xml version="1.0" encoding="utf-8"?>
<sst xmlns="http://schemas.openxmlformats.org/spreadsheetml/2006/main" count="1140" uniqueCount="231">
  <si>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</si>
  <si>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</si>
  <si>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</si>
  <si>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</si>
  <si>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</si>
  <si>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</si>
  <si>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</si>
  <si>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</si>
  <si>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</si>
  <si>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</si>
  <si>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</si>
  <si>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</si>
  <si>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</si>
  <si>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</si>
  <si>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</si>
  <si>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</si>
  <si>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</si>
  <si>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</si>
  <si>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</si>
  <si>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</si>
  <si>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</si>
  <si>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</si>
  <si>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</si>
  <si>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</si>
  <si>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</si>
  <si>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</si>
  <si>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</si>
  <si>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</si>
  <si>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</si>
  <si>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</si>
  <si>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</si>
  <si>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</si>
  <si>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</si>
  <si>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</si>
  <si>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</si>
  <si>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</si>
  <si>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</si>
  <si>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</si>
  <si>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</si>
  <si>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</si>
  <si>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</si>
  <si>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</si>
  <si>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</si>
  <si>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</si>
  <si>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</si>
  <si>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</si>
  <si>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</si>
  <si>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</si>
  <si>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</si>
  <si>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</si>
  <si>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</si>
  <si>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</si>
  <si>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</si>
  <si>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</si>
  <si>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</si>
  <si>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</si>
  <si>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</si>
  <si>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</si>
  <si>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</si>
  <si>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</si>
  <si>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</si>
  <si>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</si>
  <si>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</si>
  <si>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</si>
  <si>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</si>
  <si>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</si>
  <si>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</si>
  <si>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</si>
  <si>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</si>
  <si>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</si>
  <si>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</si>
  <si>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</si>
  <si>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</si>
  <si>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</si>
  <si>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</si>
  <si>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</si>
  <si>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</si>
  <si>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</si>
  <si>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</si>
  <si>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</si>
  <si>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</si>
  <si>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</si>
  <si>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</si>
  <si>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</si>
  <si>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</si>
  <si>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</si>
  <si>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</si>
  <si>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</si>
  <si>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</si>
  <si>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</si>
  <si>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</si>
  <si>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</si>
  <si>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</si>
  <si>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</si>
  <si>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</si>
  <si>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</si>
  <si>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</si>
  <si>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</si>
  <si>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</si>
  <si>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</si>
  <si>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</si>
  <si>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</si>
  <si>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</si>
  <si>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</si>
  <si>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</si>
  <si>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</si>
  <si>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</si>
  <si>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</si>
  <si>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</si>
  <si>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</si>
  <si>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</si>
  <si>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</si>
  <si>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</si>
  <si>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</si>
  <si>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</si>
  <si>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</si>
  <si>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</si>
  <si>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</si>
  <si>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Ciencias de la Comunicación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</si>
  <si>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</si>
  <si>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</si>
  <si>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</si>
  <si>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</si>
  <si>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</si>
  <si>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</si>
  <si>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</si>
  <si>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</si>
  <si>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</si>
  <si>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</si>
  <si>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</si>
  <si>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</si>
  <si>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</si>
  <si>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</si>
  <si>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</si>
  <si>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</si>
  <si>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</si>
  <si>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</si>
  <si>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</si>
  <si>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</si>
  <si>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</si>
  <si>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</si>
  <si>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</si>
  <si>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</si>
  <si>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</si>
  <si>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</si>
  <si>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</si>
  <si>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</si>
  <si>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</si>
  <si>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</si>
  <si>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</si>
  <si>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</si>
  <si>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</si>
  <si>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</si>
  <si>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</si>
  <si>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</si>
  <si>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</si>
  <si>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</si>
  <si>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</si>
  <si>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</si>
  <si>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</si>
  <si>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</si>
  <si>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</si>
  <si>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</si>
  <si>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</si>
  <si>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</si>
  <si>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</si>
  <si>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</si>
  <si>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</si>
  <si>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</si>
  <si>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</si>
  <si>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</si>
  <si>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</si>
  <si>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</si>
  <si>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</si>
  <si>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</si>
  <si>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</si>
  <si>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</si>
  <si>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</si>
  <si>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</si>
  <si>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</si>
  <si>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</si>
  <si>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</si>
  <si>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</si>
  <si>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</si>
  <si>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</si>
  <si>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</si>
  <si>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</si>
  <si>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</si>
  <si>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>Filosofía (Plan en Liquidación)</t>
  </si>
  <si>
    <t>Centro de estud. para el arte y la cultura</t>
  </si>
  <si>
    <t>Arquitectura (Plan Liquidación)</t>
  </si>
  <si>
    <t>MODALIDAD  ESCOLARIZADA</t>
  </si>
  <si>
    <t>Docencia en Ciencias de Salud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</si>
  <si>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</si>
  <si>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</si>
  <si>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</si>
  <si>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</si>
  <si>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</si>
  <si>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</si>
  <si>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</si>
  <si>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</si>
  <si>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__________________________________</t>
  </si>
  <si>
    <t>___________________________________________</t>
  </si>
  <si>
    <t>MTRA. GUADALUPE GUILLEN DIAZ</t>
  </si>
  <si>
    <t>JEFA DEL DEPARTAMENTO DE CONTROL ESCOLAR</t>
  </si>
  <si>
    <t>Facultad de Lenguas Tuxtla</t>
  </si>
  <si>
    <t>Lengua y Literatura Hispanoamericanas (PL)</t>
  </si>
  <si>
    <t>Centro de Investigaciones Jurídicas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</si>
  <si>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</si>
  <si>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</si>
  <si>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</si>
  <si>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</si>
  <si>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</si>
  <si>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</si>
  <si>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</si>
  <si>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Lengua y Literatura Hispanoamericana  (plan  liquidación)</t>
  </si>
  <si>
    <t>Instituto de Investigaciones Jurídicas</t>
  </si>
  <si>
    <t>Derecho con formación en impartición de justiticia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</si>
  <si>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</si>
  <si>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</si>
  <si>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</si>
  <si>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</si>
  <si>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</si>
  <si>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</si>
  <si>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FECHA DE CAPTURA: 06/04/2015</t>
  </si>
  <si>
    <t xml:space="preserve">TOTAL DE CAMPUS </t>
  </si>
  <si>
    <t>Ciencias con Especialidad en Matemática Educativa</t>
  </si>
  <si>
    <t>Escuela Mezcalapa de Estudios Agropecuarios</t>
  </si>
  <si>
    <t>escuela Mezcalapa de Estudios Agropecuarios</t>
  </si>
  <si>
    <t>Escuela Maya de Estudios Agropecuarios</t>
  </si>
  <si>
    <t xml:space="preserve">Facultas de Ciencias en Física y Matemáticas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</si>
</sst>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/>
    </xf>
    <xf numFmtId="0" fontId="10" fillId="0" borderId="15" xfId="57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/>
    </xf>
    <xf numFmtId="0" fontId="10" fillId="0" borderId="15" xfId="34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2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vertical="center" wrapText="1"/>
    </xf>
    <xf numFmtId="0" fontId="0" fillId="0" borderId="15" xfId="34" applyFont="1" applyFill="1" applyBorder="1" applyAlignment="1">
      <alignment vertical="center"/>
    </xf>
    <xf numFmtId="0" fontId="0" fillId="0" borderId="15" xfId="34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57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30" xfId="57" applyFont="1" applyFill="1" applyBorder="1" applyAlignment="1">
      <alignment horizontal="center" wrapText="1"/>
    </xf>
    <xf numFmtId="0" fontId="0" fillId="0" borderId="22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22" xfId="57" applyFont="1" applyFill="1" applyBorder="1" applyAlignment="1" quotePrefix="1">
      <alignment horizontal="right" vertical="center"/>
    </xf>
    <xf numFmtId="0" fontId="0" fillId="0" borderId="15" xfId="57" applyFont="1" applyFill="1" applyBorder="1" applyAlignment="1" quotePrefix="1">
      <alignment horizontal="right" vertical="center"/>
    </xf>
    <xf numFmtId="0" fontId="0" fillId="0" borderId="15" xfId="57" applyFont="1" applyFill="1" applyBorder="1" applyAlignment="1">
      <alignment horizontal="right" vertical="center" wrapText="1"/>
    </xf>
    <xf numFmtId="0" fontId="0" fillId="0" borderId="15" xfId="57" applyFont="1" applyFill="1" applyBorder="1" applyAlignment="1">
      <alignment horizontal="right" vertical="center"/>
    </xf>
    <xf numFmtId="0" fontId="0" fillId="0" borderId="24" xfId="57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wrapText="1"/>
    </xf>
    <xf numFmtId="0" fontId="0" fillId="0" borderId="15" xfId="54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wrapText="1"/>
    </xf>
    <xf numFmtId="0" fontId="0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justify" vertical="center"/>
    </xf>
    <xf numFmtId="0" fontId="1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45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3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right" wrapText="1"/>
    </xf>
    <xf numFmtId="0" fontId="0" fillId="0" borderId="45" xfId="0" applyFont="1" applyFill="1" applyBorder="1" applyAlignment="1" quotePrefix="1">
      <alignment horizontal="right"/>
    </xf>
    <xf numFmtId="0" fontId="10" fillId="0" borderId="3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17" xfId="34" applyFont="1" applyFill="1" applyBorder="1" applyAlignment="1">
      <alignment horizontal="left" vertical="center"/>
    </xf>
    <xf numFmtId="0" fontId="0" fillId="0" borderId="18" xfId="34" applyFont="1" applyFill="1" applyBorder="1" applyAlignment="1">
      <alignment horizontal="left"/>
    </xf>
    <xf numFmtId="0" fontId="10" fillId="0" borderId="18" xfId="34" applyFont="1" applyFill="1" applyBorder="1" applyAlignment="1">
      <alignment horizontal="left"/>
    </xf>
    <xf numFmtId="0" fontId="0" fillId="0" borderId="18" xfId="34" applyFont="1" applyFill="1" applyBorder="1" applyAlignment="1">
      <alignment/>
    </xf>
    <xf numFmtId="0" fontId="0" fillId="0" borderId="18" xfId="34" applyFont="1" applyFill="1" applyBorder="1" applyAlignment="1">
      <alignment vertical="center" wrapText="1"/>
    </xf>
    <xf numFmtId="0" fontId="0" fillId="0" borderId="18" xfId="34" applyFont="1" applyFill="1" applyBorder="1" applyAlignment="1">
      <alignment vertical="center"/>
    </xf>
    <xf numFmtId="0" fontId="0" fillId="0" borderId="23" xfId="34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0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 quotePrefix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52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18" xfId="54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0" fillId="0" borderId="14" xfId="54" applyFont="1" applyFill="1" applyBorder="1">
      <alignment/>
      <protection/>
    </xf>
    <xf numFmtId="0" fontId="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/>
    </xf>
    <xf numFmtId="0" fontId="12" fillId="0" borderId="54" xfId="0" applyFont="1" applyFill="1" applyBorder="1" applyAlignment="1">
      <alignment horizontal="right" wrapText="1"/>
    </xf>
    <xf numFmtId="0" fontId="10" fillId="0" borderId="54" xfId="0" applyFont="1" applyFill="1" applyBorder="1" applyAlignment="1">
      <alignment/>
    </xf>
    <xf numFmtId="0" fontId="0" fillId="0" borderId="23" xfId="0" applyFont="1" applyFill="1" applyBorder="1" applyAlignment="1">
      <alignment horizontal="right" wrapText="1"/>
    </xf>
    <xf numFmtId="0" fontId="1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 wrapText="1"/>
    </xf>
    <xf numFmtId="0" fontId="0" fillId="0" borderId="55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57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vertical="center"/>
    </xf>
    <xf numFmtId="0" fontId="9" fillId="0" borderId="58" xfId="0" applyFont="1" applyFill="1" applyBorder="1" applyAlignment="1">
      <alignment/>
    </xf>
    <xf numFmtId="0" fontId="10" fillId="0" borderId="3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right"/>
    </xf>
    <xf numFmtId="0" fontId="0" fillId="0" borderId="37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right" wrapText="1"/>
    </xf>
    <xf numFmtId="0" fontId="0" fillId="0" borderId="59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12" fillId="0" borderId="37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right" vertical="center" wrapText="1"/>
    </xf>
    <xf numFmtId="0" fontId="15" fillId="0" borderId="3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wrapText="1"/>
    </xf>
    <xf numFmtId="0" fontId="0" fillId="0" borderId="14" xfId="54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/>
    </xf>
    <xf numFmtId="0" fontId="0" fillId="0" borderId="14" xfId="57" applyFont="1" applyFill="1" applyBorder="1" applyAlignment="1">
      <alignment horizontal="left" vertical="center" wrapText="1"/>
    </xf>
    <xf numFmtId="0" fontId="10" fillId="0" borderId="14" xfId="57" applyFont="1" applyFill="1" applyBorder="1" applyAlignment="1">
      <alignment horizontal="center" vertical="center" wrapText="1"/>
    </xf>
    <xf numFmtId="0" fontId="10" fillId="0" borderId="19" xfId="57" applyFont="1" applyFill="1" applyBorder="1" applyAlignment="1">
      <alignment/>
    </xf>
    <xf numFmtId="0" fontId="0" fillId="0" borderId="20" xfId="57" applyFont="1" applyFill="1" applyBorder="1" applyAlignment="1">
      <alignment horizontal="right" vertical="center"/>
    </xf>
    <xf numFmtId="0" fontId="0" fillId="0" borderId="14" xfId="57" applyFont="1" applyFill="1" applyBorder="1" applyAlignment="1">
      <alignment horizontal="right" vertical="center"/>
    </xf>
    <xf numFmtId="0" fontId="0" fillId="0" borderId="14" xfId="57" applyFont="1" applyFill="1" applyBorder="1" applyAlignment="1">
      <alignment horizontal="right" vertical="center" wrapText="1"/>
    </xf>
    <xf numFmtId="0" fontId="0" fillId="0" borderId="25" xfId="57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2" fillId="0" borderId="3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 wrapText="1"/>
    </xf>
    <xf numFmtId="0" fontId="0" fillId="0" borderId="22" xfId="0" applyFont="1" applyFill="1" applyBorder="1" applyAlignment="1" quotePrefix="1">
      <alignment horizontal="right"/>
    </xf>
    <xf numFmtId="0" fontId="0" fillId="0" borderId="22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distributed" wrapText="1"/>
    </xf>
    <xf numFmtId="0" fontId="12" fillId="0" borderId="39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10" fillId="0" borderId="46" xfId="34" applyFont="1" applyFill="1" applyBorder="1" applyAlignment="1">
      <alignment horizontal="left"/>
    </xf>
    <xf numFmtId="0" fontId="10" fillId="0" borderId="30" xfId="34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17" xfId="34" applyFont="1" applyFill="1" applyBorder="1" applyAlignment="1">
      <alignment/>
    </xf>
    <xf numFmtId="0" fontId="0" fillId="0" borderId="22" xfId="34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 wrapText="1"/>
    </xf>
    <xf numFmtId="0" fontId="17" fillId="0" borderId="37" xfId="0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left"/>
    </xf>
    <xf numFmtId="0" fontId="0" fillId="0" borderId="17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10" fillId="0" borderId="4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wrapText="1"/>
    </xf>
    <xf numFmtId="0" fontId="12" fillId="0" borderId="6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0" fillId="0" borderId="46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2" fillId="0" borderId="68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 wrapText="1"/>
    </xf>
    <xf numFmtId="0" fontId="15" fillId="0" borderId="39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37" xfId="54" applyFont="1" applyFill="1" applyBorder="1" applyAlignment="1">
      <alignment horizontal="center" vertical="center" wrapText="1"/>
      <protection/>
    </xf>
    <xf numFmtId="0" fontId="14" fillId="0" borderId="37" xfId="54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right" wrapText="1"/>
    </xf>
    <xf numFmtId="0" fontId="12" fillId="0" borderId="71" xfId="0" applyFont="1" applyFill="1" applyBorder="1" applyAlignment="1">
      <alignment horizontal="right" wrapText="1"/>
    </xf>
    <xf numFmtId="0" fontId="12" fillId="0" borderId="72" xfId="0" applyFont="1" applyFill="1" applyBorder="1" applyAlignment="1">
      <alignment horizontal="right" wrapText="1"/>
    </xf>
    <xf numFmtId="0" fontId="18" fillId="0" borderId="39" xfId="0" applyFont="1" applyFill="1" applyBorder="1" applyAlignment="1">
      <alignment horizontal="right" wrapText="1"/>
    </xf>
    <xf numFmtId="0" fontId="18" fillId="0" borderId="71" xfId="0" applyFont="1" applyFill="1" applyBorder="1" applyAlignment="1">
      <alignment horizontal="right" wrapText="1"/>
    </xf>
    <xf numFmtId="0" fontId="18" fillId="0" borderId="72" xfId="0" applyFont="1" applyFill="1" applyBorder="1" applyAlignment="1">
      <alignment horizontal="right" wrapText="1"/>
    </xf>
    <xf numFmtId="0" fontId="15" fillId="0" borderId="37" xfId="0" applyFont="1" applyFill="1" applyBorder="1" applyAlignment="1">
      <alignment horizontal="right"/>
    </xf>
    <xf numFmtId="0" fontId="16" fillId="0" borderId="0" xfId="54" applyFont="1" applyFill="1" applyBorder="1" applyAlignment="1">
      <alignment horizontal="center" vertical="center" wrapText="1"/>
      <protection/>
    </xf>
    <xf numFmtId="0" fontId="12" fillId="0" borderId="73" xfId="0" applyFont="1" applyFill="1" applyBorder="1" applyAlignment="1">
      <alignment horizontal="right"/>
    </xf>
    <xf numFmtId="0" fontId="12" fillId="0" borderId="74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2" fillId="0" borderId="71" xfId="0" applyFont="1" applyFill="1" applyBorder="1" applyAlignment="1">
      <alignment horizontal="right" vertical="center"/>
    </xf>
    <xf numFmtId="15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5" fontId="19" fillId="0" borderId="45" xfId="0" applyNumberFormat="1" applyFont="1" applyFill="1" applyBorder="1" applyAlignment="1">
      <alignment horizontal="center" vertical="center"/>
    </xf>
    <xf numFmtId="15" fontId="19" fillId="0" borderId="15" xfId="0" applyNumberFormat="1" applyFont="1" applyFill="1" applyBorder="1" applyAlignment="1">
      <alignment horizontal="center" vertical="center"/>
    </xf>
    <xf numFmtId="15" fontId="9" fillId="0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0" fillId="32" borderId="67" xfId="0" applyFont="1" applyFill="1" applyBorder="1" applyAlignment="1">
      <alignment horizontal="center" vertical="center"/>
    </xf>
    <xf numFmtId="15" fontId="9" fillId="32" borderId="7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0</xdr:col>
      <xdr:colOff>1600200</xdr:colOff>
      <xdr:row>2</xdr:row>
      <xdr:rowOff>142875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3"/>
  <sheetViews>
    <sheetView tabSelected="1" zoomScaleSheetLayoutView="100" workbookViewId="0" topLeftCell="A1">
      <selection activeCell="Q12" sqref="Q12"/>
    </sheetView>
  </sheetViews>
  <sheetFormatPr defaultColWidth="11.421875" defaultRowHeight="12.75"/>
  <cols>
    <col min="1" max="1" width="26.57421875" style="260" customWidth="1"/>
    <col min="2" max="2" width="34.28125" style="13" customWidth="1"/>
    <col min="3" max="3" width="11.28125" style="13" customWidth="1"/>
    <col min="4" max="4" width="1.8515625" style="13" hidden="1" customWidth="1"/>
    <col min="5" max="5" width="5.00390625" style="13" customWidth="1"/>
    <col min="6" max="6" width="5.8515625" style="13" bestFit="1" customWidth="1"/>
    <col min="7" max="7" width="6.7109375" style="13" customWidth="1"/>
    <col min="8" max="8" width="5.140625" style="13" customWidth="1"/>
    <col min="9" max="12" width="5.8515625" style="13" bestFit="1" customWidth="1"/>
    <col min="13" max="15" width="7.00390625" style="13" bestFit="1" customWidth="1"/>
    <col min="16" max="16" width="6.57421875" style="13" bestFit="1" customWidth="1"/>
    <col min="17" max="54" width="11.421875" style="164" customWidth="1"/>
    <col min="55" max="16384" width="11.421875" style="13" customWidth="1"/>
  </cols>
  <sheetData>
    <row r="1" spans="1:16" ht="18.75" customHeight="1">
      <c r="A1" s="425" t="s">
        <v>174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15">
      <c r="A2" s="131" t="s">
        <v>209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.75">
      <c r="A4" s="427" t="s">
        <v>159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</row>
    <row r="5" spans="1:16" ht="8.2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.75" customHeight="1" thickBot="1">
      <c r="A6" s="135" t="s">
        <v>224</v>
      </c>
      <c r="B6" s="136"/>
      <c r="C6" s="434" t="s">
        <v>178</v>
      </c>
      <c r="D6" s="435"/>
      <c r="E6" s="435"/>
      <c r="F6" s="436"/>
      <c r="G6" s="137"/>
      <c r="H6" s="428" t="s">
        <v>0</v>
      </c>
      <c r="I6" s="428"/>
      <c r="J6" s="421"/>
      <c r="K6" s="421"/>
      <c r="L6" s="421"/>
      <c r="M6" s="421"/>
      <c r="N6" s="421"/>
      <c r="O6" s="421"/>
      <c r="P6" s="134"/>
    </row>
    <row r="7" spans="1:16" ht="12.75" customHeight="1">
      <c r="A7" s="138"/>
      <c r="B7" s="332"/>
      <c r="C7" s="437" t="s">
        <v>1</v>
      </c>
      <c r="D7" s="429" t="s">
        <v>2</v>
      </c>
      <c r="E7" s="430"/>
      <c r="F7" s="430"/>
      <c r="G7" s="262"/>
      <c r="H7" s="431" t="s">
        <v>1</v>
      </c>
      <c r="I7" s="431"/>
      <c r="J7" s="432" t="s">
        <v>2</v>
      </c>
      <c r="K7" s="431"/>
      <c r="L7" s="430" t="s">
        <v>3</v>
      </c>
      <c r="M7" s="430"/>
      <c r="N7" s="433" t="s">
        <v>4</v>
      </c>
      <c r="O7" s="432"/>
      <c r="P7" s="134"/>
    </row>
    <row r="8" spans="1:16" ht="14.25" customHeight="1" thickBot="1">
      <c r="A8" s="135"/>
      <c r="B8" s="136"/>
      <c r="C8" s="438">
        <v>42200</v>
      </c>
      <c r="D8" s="422">
        <v>42353</v>
      </c>
      <c r="E8" s="423"/>
      <c r="F8" s="423"/>
      <c r="G8" s="263"/>
      <c r="H8" s="420">
        <v>42109</v>
      </c>
      <c r="I8" s="421"/>
      <c r="J8" s="424">
        <v>42200</v>
      </c>
      <c r="K8" s="421"/>
      <c r="L8" s="420">
        <v>42292</v>
      </c>
      <c r="M8" s="421"/>
      <c r="N8" s="420">
        <v>42384</v>
      </c>
      <c r="O8" s="421"/>
      <c r="P8" s="136"/>
    </row>
    <row r="9" spans="1:16" ht="13.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20.25" customHeight="1">
      <c r="A10" s="414" t="s">
        <v>191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</row>
    <row r="11" spans="1:16" ht="10.5" customHeight="1" thickBo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16" ht="13.5" thickBot="1">
      <c r="A12" s="396" t="s">
        <v>5</v>
      </c>
      <c r="B12" s="396"/>
      <c r="C12" s="396"/>
      <c r="D12" s="396"/>
      <c r="E12" s="396"/>
      <c r="F12" s="396"/>
      <c r="G12" s="396"/>
      <c r="H12" s="406" t="s">
        <v>6</v>
      </c>
      <c r="I12" s="406"/>
      <c r="J12" s="406"/>
      <c r="K12" s="406"/>
      <c r="L12" s="406"/>
      <c r="M12" s="406"/>
      <c r="N12" s="406"/>
      <c r="O12" s="406"/>
      <c r="P12" s="406"/>
    </row>
    <row r="13" spans="1:16" ht="13.5" thickBot="1">
      <c r="A13" s="265" t="s">
        <v>7</v>
      </c>
      <c r="B13" s="266" t="s">
        <v>52</v>
      </c>
      <c r="C13" s="267" t="s">
        <v>9</v>
      </c>
      <c r="D13" s="318"/>
      <c r="E13" s="404" t="s">
        <v>10</v>
      </c>
      <c r="F13" s="404"/>
      <c r="G13" s="404"/>
      <c r="H13" s="405" t="s">
        <v>11</v>
      </c>
      <c r="I13" s="404"/>
      <c r="J13" s="404"/>
      <c r="K13" s="404" t="s">
        <v>12</v>
      </c>
      <c r="L13" s="404"/>
      <c r="M13" s="404"/>
      <c r="N13" s="404" t="s">
        <v>13</v>
      </c>
      <c r="O13" s="404"/>
      <c r="P13" s="404"/>
    </row>
    <row r="14" spans="1:16" ht="13.5" thickBot="1">
      <c r="A14" s="265" t="s">
        <v>14</v>
      </c>
      <c r="B14" s="268"/>
      <c r="C14" s="268"/>
      <c r="D14" s="318"/>
      <c r="E14" s="269" t="s">
        <v>15</v>
      </c>
      <c r="F14" s="269" t="s">
        <v>16</v>
      </c>
      <c r="G14" s="142" t="s">
        <v>17</v>
      </c>
      <c r="H14" s="269" t="s">
        <v>15</v>
      </c>
      <c r="I14" s="269" t="s">
        <v>16</v>
      </c>
      <c r="J14" s="269" t="s">
        <v>17</v>
      </c>
      <c r="K14" s="269" t="s">
        <v>15</v>
      </c>
      <c r="L14" s="269" t="s">
        <v>16</v>
      </c>
      <c r="M14" s="269" t="s">
        <v>17</v>
      </c>
      <c r="N14" s="269" t="s">
        <v>15</v>
      </c>
      <c r="O14" s="269" t="s">
        <v>16</v>
      </c>
      <c r="P14" s="269" t="s">
        <v>18</v>
      </c>
    </row>
    <row r="15" spans="1:16" ht="12.75">
      <c r="A15" s="143" t="s">
        <v>19</v>
      </c>
      <c r="B15" s="144" t="s">
        <v>20</v>
      </c>
      <c r="C15" s="261" t="s">
        <v>21</v>
      </c>
      <c r="D15" s="145"/>
      <c r="E15" s="330">
        <v>110</v>
      </c>
      <c r="F15" s="147">
        <v>98</v>
      </c>
      <c r="G15" s="28">
        <f>SUM(E15,F15)</f>
        <v>208</v>
      </c>
      <c r="H15" s="28">
        <v>62</v>
      </c>
      <c r="I15" s="23">
        <v>74</v>
      </c>
      <c r="J15" s="23">
        <f>SUM(H15:I15)</f>
        <v>136</v>
      </c>
      <c r="K15" s="23">
        <v>525</v>
      </c>
      <c r="L15" s="23">
        <v>512</v>
      </c>
      <c r="M15" s="23">
        <f>SUM(K15:L15)</f>
        <v>1037</v>
      </c>
      <c r="N15" s="23">
        <f>SUM(H15,K15)</f>
        <v>587</v>
      </c>
      <c r="O15" s="23">
        <f>SUM(I15,L15)</f>
        <v>586</v>
      </c>
      <c r="P15" s="24">
        <f>SUM(N15:O15)</f>
        <v>1173</v>
      </c>
    </row>
    <row r="16" spans="1:16" ht="12.75">
      <c r="A16" s="148" t="s">
        <v>22</v>
      </c>
      <c r="B16" s="107" t="s">
        <v>20</v>
      </c>
      <c r="C16" s="10" t="s">
        <v>21</v>
      </c>
      <c r="D16" s="70"/>
      <c r="E16" s="331">
        <v>73</v>
      </c>
      <c r="F16" s="149">
        <v>86</v>
      </c>
      <c r="G16" s="28">
        <f aca="true" t="shared" si="0" ref="G16:G28">SUM(E16,F16)</f>
        <v>159</v>
      </c>
      <c r="H16" s="25">
        <v>52</v>
      </c>
      <c r="I16" s="25">
        <v>53</v>
      </c>
      <c r="J16" s="23">
        <f aca="true" t="shared" si="1" ref="J16:J28">SUM(H16:I16)</f>
        <v>105</v>
      </c>
      <c r="K16" s="25">
        <v>392</v>
      </c>
      <c r="L16" s="25">
        <v>455</v>
      </c>
      <c r="M16" s="23">
        <f aca="true" t="shared" si="2" ref="M16:M28">SUM(K16:L16)</f>
        <v>847</v>
      </c>
      <c r="N16" s="25">
        <f aca="true" t="shared" si="3" ref="N16:O28">SUM(H16,K16)</f>
        <v>444</v>
      </c>
      <c r="O16" s="25">
        <f t="shared" si="3"/>
        <v>508</v>
      </c>
      <c r="P16" s="24">
        <f aca="true" t="shared" si="4" ref="P16:P28">SUM(N16:O16)</f>
        <v>952</v>
      </c>
    </row>
    <row r="17" spans="1:16" ht="12.75">
      <c r="A17" s="148" t="s">
        <v>23</v>
      </c>
      <c r="B17" s="107" t="s">
        <v>20</v>
      </c>
      <c r="C17" s="10" t="s">
        <v>21</v>
      </c>
      <c r="D17" s="70"/>
      <c r="E17" s="331">
        <v>42</v>
      </c>
      <c r="F17" s="149">
        <v>54</v>
      </c>
      <c r="G17" s="28">
        <f t="shared" si="0"/>
        <v>96</v>
      </c>
      <c r="H17" s="25">
        <v>24</v>
      </c>
      <c r="I17" s="25">
        <v>43</v>
      </c>
      <c r="J17" s="23">
        <f t="shared" si="1"/>
        <v>67</v>
      </c>
      <c r="K17" s="25">
        <v>220</v>
      </c>
      <c r="L17" s="25">
        <v>513</v>
      </c>
      <c r="M17" s="23">
        <f t="shared" si="2"/>
        <v>733</v>
      </c>
      <c r="N17" s="25">
        <f t="shared" si="3"/>
        <v>244</v>
      </c>
      <c r="O17" s="25">
        <f t="shared" si="3"/>
        <v>556</v>
      </c>
      <c r="P17" s="24">
        <f t="shared" si="4"/>
        <v>800</v>
      </c>
    </row>
    <row r="18" spans="1:16" ht="12.75">
      <c r="A18" s="148" t="s">
        <v>24</v>
      </c>
      <c r="B18" s="107" t="s">
        <v>20</v>
      </c>
      <c r="C18" s="10" t="s">
        <v>21</v>
      </c>
      <c r="D18" s="70"/>
      <c r="E18" s="331">
        <v>49</v>
      </c>
      <c r="F18" s="149">
        <v>11</v>
      </c>
      <c r="G18" s="28">
        <f t="shared" si="0"/>
        <v>60</v>
      </c>
      <c r="H18" s="25">
        <v>54</v>
      </c>
      <c r="I18" s="25">
        <v>10</v>
      </c>
      <c r="J18" s="23">
        <f t="shared" si="1"/>
        <v>64</v>
      </c>
      <c r="K18" s="25">
        <v>319</v>
      </c>
      <c r="L18" s="25">
        <v>101</v>
      </c>
      <c r="M18" s="23">
        <f t="shared" si="2"/>
        <v>420</v>
      </c>
      <c r="N18" s="25">
        <f t="shared" si="3"/>
        <v>373</v>
      </c>
      <c r="O18" s="25">
        <f t="shared" si="3"/>
        <v>111</v>
      </c>
      <c r="P18" s="24">
        <f t="shared" si="4"/>
        <v>484</v>
      </c>
    </row>
    <row r="19" spans="1:16" ht="12.75">
      <c r="A19" s="148" t="s">
        <v>25</v>
      </c>
      <c r="B19" s="107" t="s">
        <v>205</v>
      </c>
      <c r="C19" s="10" t="s">
        <v>21</v>
      </c>
      <c r="D19" s="70"/>
      <c r="E19" s="331">
        <v>8</v>
      </c>
      <c r="F19" s="149">
        <v>8</v>
      </c>
      <c r="G19" s="28">
        <f t="shared" si="0"/>
        <v>16</v>
      </c>
      <c r="H19" s="25">
        <v>5</v>
      </c>
      <c r="I19" s="25">
        <v>10</v>
      </c>
      <c r="J19" s="23">
        <f t="shared" si="1"/>
        <v>15</v>
      </c>
      <c r="K19" s="25">
        <v>99</v>
      </c>
      <c r="L19" s="25">
        <v>152</v>
      </c>
      <c r="M19" s="23">
        <f t="shared" si="2"/>
        <v>251</v>
      </c>
      <c r="N19" s="25">
        <f t="shared" si="3"/>
        <v>104</v>
      </c>
      <c r="O19" s="25">
        <f t="shared" si="3"/>
        <v>162</v>
      </c>
      <c r="P19" s="24">
        <f t="shared" si="4"/>
        <v>266</v>
      </c>
    </row>
    <row r="20" spans="1:16" ht="12.75">
      <c r="A20" s="148" t="s">
        <v>26</v>
      </c>
      <c r="B20" s="107" t="s">
        <v>205</v>
      </c>
      <c r="C20" s="10" t="s">
        <v>21</v>
      </c>
      <c r="D20" s="70"/>
      <c r="E20" s="331">
        <v>0</v>
      </c>
      <c r="F20" s="149">
        <v>0</v>
      </c>
      <c r="G20" s="28">
        <f t="shared" si="0"/>
        <v>0</v>
      </c>
      <c r="H20" s="25">
        <v>0</v>
      </c>
      <c r="I20" s="25">
        <v>0</v>
      </c>
      <c r="J20" s="23">
        <f t="shared" si="1"/>
        <v>0</v>
      </c>
      <c r="K20" s="25">
        <v>0</v>
      </c>
      <c r="L20" s="25">
        <v>0</v>
      </c>
      <c r="M20" s="23">
        <f t="shared" si="2"/>
        <v>0</v>
      </c>
      <c r="N20" s="25">
        <f t="shared" si="3"/>
        <v>0</v>
      </c>
      <c r="O20" s="25">
        <f t="shared" si="3"/>
        <v>0</v>
      </c>
      <c r="P20" s="24">
        <f t="shared" si="4"/>
        <v>0</v>
      </c>
    </row>
    <row r="21" spans="1:16" ht="12.75">
      <c r="A21" s="148" t="s">
        <v>28</v>
      </c>
      <c r="B21" s="107" t="s">
        <v>27</v>
      </c>
      <c r="C21" s="10" t="s">
        <v>21</v>
      </c>
      <c r="D21" s="70"/>
      <c r="E21" s="331">
        <v>280</v>
      </c>
      <c r="F21" s="149">
        <v>51</v>
      </c>
      <c r="G21" s="28">
        <f t="shared" si="0"/>
        <v>331</v>
      </c>
      <c r="H21" s="25">
        <v>191</v>
      </c>
      <c r="I21" s="25">
        <v>34</v>
      </c>
      <c r="J21" s="23">
        <f t="shared" si="1"/>
        <v>225</v>
      </c>
      <c r="K21" s="25">
        <v>946</v>
      </c>
      <c r="L21" s="25">
        <v>235</v>
      </c>
      <c r="M21" s="23">
        <f t="shared" si="2"/>
        <v>1181</v>
      </c>
      <c r="N21" s="25">
        <f t="shared" si="3"/>
        <v>1137</v>
      </c>
      <c r="O21" s="25">
        <f t="shared" si="3"/>
        <v>269</v>
      </c>
      <c r="P21" s="24">
        <f t="shared" si="4"/>
        <v>1406</v>
      </c>
    </row>
    <row r="22" spans="1:54" s="14" customFormat="1" ht="25.5">
      <c r="A22" s="148" t="s">
        <v>29</v>
      </c>
      <c r="B22" s="56" t="s">
        <v>230</v>
      </c>
      <c r="C22" s="10" t="s">
        <v>21</v>
      </c>
      <c r="D22" s="70"/>
      <c r="E22" s="331">
        <v>0</v>
      </c>
      <c r="F22" s="149">
        <v>0</v>
      </c>
      <c r="G22" s="28">
        <f t="shared" si="0"/>
        <v>0</v>
      </c>
      <c r="H22" s="25">
        <v>1</v>
      </c>
      <c r="I22" s="25">
        <v>0</v>
      </c>
      <c r="J22" s="23">
        <f t="shared" si="1"/>
        <v>1</v>
      </c>
      <c r="K22" s="25">
        <v>25</v>
      </c>
      <c r="L22" s="25">
        <v>10</v>
      </c>
      <c r="M22" s="23">
        <f t="shared" si="2"/>
        <v>35</v>
      </c>
      <c r="N22" s="25">
        <f t="shared" si="3"/>
        <v>26</v>
      </c>
      <c r="O22" s="25">
        <f t="shared" si="3"/>
        <v>10</v>
      </c>
      <c r="P22" s="24">
        <f t="shared" si="4"/>
        <v>36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</row>
    <row r="23" spans="1:54" s="14" customFormat="1" ht="24">
      <c r="A23" s="148" t="s">
        <v>213</v>
      </c>
      <c r="B23" s="60" t="s">
        <v>230</v>
      </c>
      <c r="C23" s="10" t="s">
        <v>21</v>
      </c>
      <c r="D23" s="70"/>
      <c r="E23" s="331">
        <v>0</v>
      </c>
      <c r="F23" s="149">
        <v>0</v>
      </c>
      <c r="G23" s="28">
        <f t="shared" si="0"/>
        <v>0</v>
      </c>
      <c r="H23" s="25">
        <v>0</v>
      </c>
      <c r="I23" s="25">
        <v>0</v>
      </c>
      <c r="J23" s="23">
        <f t="shared" si="1"/>
        <v>0</v>
      </c>
      <c r="K23" s="25">
        <v>15</v>
      </c>
      <c r="L23" s="25">
        <v>8</v>
      </c>
      <c r="M23" s="23">
        <f t="shared" si="2"/>
        <v>23</v>
      </c>
      <c r="N23" s="25">
        <f>SUM(H23,K23)</f>
        <v>15</v>
      </c>
      <c r="O23" s="25">
        <f>SUM(I23,L23)</f>
        <v>8</v>
      </c>
      <c r="P23" s="24">
        <f t="shared" si="4"/>
        <v>23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</row>
    <row r="24" spans="1:54" s="14" customFormat="1" ht="24">
      <c r="A24" s="148" t="s">
        <v>31</v>
      </c>
      <c r="B24" s="60" t="s">
        <v>230</v>
      </c>
      <c r="C24" s="10" t="s">
        <v>21</v>
      </c>
      <c r="D24" s="70"/>
      <c r="E24" s="331">
        <v>0</v>
      </c>
      <c r="F24" s="149">
        <v>0</v>
      </c>
      <c r="G24" s="28">
        <f t="shared" si="0"/>
        <v>0</v>
      </c>
      <c r="H24" s="25">
        <v>0</v>
      </c>
      <c r="I24" s="25">
        <v>0</v>
      </c>
      <c r="J24" s="23">
        <f t="shared" si="1"/>
        <v>0</v>
      </c>
      <c r="K24" s="25">
        <v>14</v>
      </c>
      <c r="L24" s="25">
        <v>14</v>
      </c>
      <c r="M24" s="23">
        <f t="shared" si="2"/>
        <v>28</v>
      </c>
      <c r="N24" s="25">
        <f t="shared" si="3"/>
        <v>14</v>
      </c>
      <c r="O24" s="25">
        <f t="shared" si="3"/>
        <v>14</v>
      </c>
      <c r="P24" s="24">
        <f t="shared" si="4"/>
        <v>28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</row>
    <row r="25" spans="1:54" s="14" customFormat="1" ht="24">
      <c r="A25" s="148" t="s">
        <v>214</v>
      </c>
      <c r="B25" s="60" t="s">
        <v>230</v>
      </c>
      <c r="C25" s="10" t="s">
        <v>21</v>
      </c>
      <c r="D25" s="18"/>
      <c r="E25" s="331">
        <v>0</v>
      </c>
      <c r="F25" s="27">
        <v>0</v>
      </c>
      <c r="G25" s="28">
        <f t="shared" si="0"/>
        <v>0</v>
      </c>
      <c r="H25" s="26">
        <v>0</v>
      </c>
      <c r="I25" s="26">
        <v>0</v>
      </c>
      <c r="J25" s="23">
        <f t="shared" si="1"/>
        <v>0</v>
      </c>
      <c r="K25" s="26">
        <v>6</v>
      </c>
      <c r="L25" s="26">
        <v>10</v>
      </c>
      <c r="M25" s="23">
        <f t="shared" si="2"/>
        <v>16</v>
      </c>
      <c r="N25" s="26">
        <f>SUM(H25,K25)</f>
        <v>6</v>
      </c>
      <c r="O25" s="26">
        <f>SUM(I25,L25)</f>
        <v>10</v>
      </c>
      <c r="P25" s="24">
        <f t="shared" si="4"/>
        <v>16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16" ht="15" customHeight="1">
      <c r="A26" s="19" t="s">
        <v>168</v>
      </c>
      <c r="B26" s="30" t="s">
        <v>189</v>
      </c>
      <c r="C26" s="10" t="s">
        <v>21</v>
      </c>
      <c r="D26" s="18"/>
      <c r="E26" s="331">
        <v>3</v>
      </c>
      <c r="F26" s="27">
        <v>10</v>
      </c>
      <c r="G26" s="28">
        <f t="shared" si="0"/>
        <v>13</v>
      </c>
      <c r="H26" s="26">
        <v>3</v>
      </c>
      <c r="I26" s="26">
        <v>9</v>
      </c>
      <c r="J26" s="23">
        <f t="shared" si="1"/>
        <v>12</v>
      </c>
      <c r="K26" s="26">
        <v>16</v>
      </c>
      <c r="L26" s="26">
        <v>20</v>
      </c>
      <c r="M26" s="23">
        <f t="shared" si="2"/>
        <v>36</v>
      </c>
      <c r="N26" s="26">
        <f t="shared" si="3"/>
        <v>19</v>
      </c>
      <c r="O26" s="26">
        <f t="shared" si="3"/>
        <v>29</v>
      </c>
      <c r="P26" s="24">
        <f t="shared" si="4"/>
        <v>48</v>
      </c>
    </row>
    <row r="27" spans="1:54" s="14" customFormat="1" ht="12.75">
      <c r="A27" s="19" t="s">
        <v>32</v>
      </c>
      <c r="B27" s="30" t="s">
        <v>33</v>
      </c>
      <c r="C27" s="10" t="s">
        <v>21</v>
      </c>
      <c r="D27" s="18"/>
      <c r="E27" s="331">
        <v>124</v>
      </c>
      <c r="F27" s="27">
        <v>51</v>
      </c>
      <c r="G27" s="28">
        <f t="shared" si="0"/>
        <v>175</v>
      </c>
      <c r="H27" s="26">
        <v>71</v>
      </c>
      <c r="I27" s="26">
        <v>64</v>
      </c>
      <c r="J27" s="23">
        <f t="shared" si="1"/>
        <v>135</v>
      </c>
      <c r="K27" s="26">
        <v>110</v>
      </c>
      <c r="L27" s="26">
        <v>92</v>
      </c>
      <c r="M27" s="23">
        <f t="shared" si="2"/>
        <v>202</v>
      </c>
      <c r="N27" s="26">
        <f t="shared" si="3"/>
        <v>181</v>
      </c>
      <c r="O27" s="26">
        <f t="shared" si="3"/>
        <v>156</v>
      </c>
      <c r="P27" s="24">
        <f t="shared" si="4"/>
        <v>337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</row>
    <row r="28" spans="1:16" ht="13.5" thickBot="1">
      <c r="A28" s="150" t="s">
        <v>190</v>
      </c>
      <c r="B28" s="151" t="s">
        <v>183</v>
      </c>
      <c r="C28" s="184" t="s">
        <v>21</v>
      </c>
      <c r="D28" s="18"/>
      <c r="E28" s="19">
        <v>0</v>
      </c>
      <c r="F28" s="29">
        <v>0</v>
      </c>
      <c r="G28" s="28">
        <f t="shared" si="0"/>
        <v>0</v>
      </c>
      <c r="H28" s="29">
        <v>0</v>
      </c>
      <c r="I28" s="29">
        <v>0</v>
      </c>
      <c r="J28" s="23">
        <f t="shared" si="1"/>
        <v>0</v>
      </c>
      <c r="K28" s="29">
        <v>390</v>
      </c>
      <c r="L28" s="29">
        <v>260</v>
      </c>
      <c r="M28" s="23">
        <f t="shared" si="2"/>
        <v>650</v>
      </c>
      <c r="N28" s="29">
        <f t="shared" si="3"/>
        <v>390</v>
      </c>
      <c r="O28" s="29">
        <f t="shared" si="3"/>
        <v>260</v>
      </c>
      <c r="P28" s="24">
        <f t="shared" si="4"/>
        <v>650</v>
      </c>
    </row>
    <row r="29" spans="1:16" ht="13.5" thickBot="1">
      <c r="A29" s="389" t="s">
        <v>34</v>
      </c>
      <c r="B29" s="389"/>
      <c r="C29" s="389"/>
      <c r="D29" s="329"/>
      <c r="E29" s="271">
        <f>SUM(E15:E28)</f>
        <v>689</v>
      </c>
      <c r="F29" s="271">
        <f>SUM(F15:F28)</f>
        <v>369</v>
      </c>
      <c r="G29" s="271">
        <f>SUM(G15:G28)</f>
        <v>1058</v>
      </c>
      <c r="H29" s="271">
        <f>SUM(H15:H28)</f>
        <v>463</v>
      </c>
      <c r="I29" s="271">
        <f aca="true" t="shared" si="5" ref="I29:P29">SUM(I15:I28)</f>
        <v>297</v>
      </c>
      <c r="J29" s="271">
        <f t="shared" si="5"/>
        <v>760</v>
      </c>
      <c r="K29" s="271">
        <f t="shared" si="5"/>
        <v>3077</v>
      </c>
      <c r="L29" s="271">
        <f t="shared" si="5"/>
        <v>2382</v>
      </c>
      <c r="M29" s="271">
        <f t="shared" si="5"/>
        <v>5459</v>
      </c>
      <c r="N29" s="271">
        <f t="shared" si="5"/>
        <v>3540</v>
      </c>
      <c r="O29" s="271">
        <f t="shared" si="5"/>
        <v>2679</v>
      </c>
      <c r="P29" s="271">
        <f t="shared" si="5"/>
        <v>6219</v>
      </c>
    </row>
    <row r="30" spans="1:16" ht="13.5" thickBot="1">
      <c r="A30" s="108"/>
      <c r="B30" s="108"/>
      <c r="C30" s="108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</row>
    <row r="31" spans="1:16" ht="13.5" thickBot="1">
      <c r="A31" s="265" t="s">
        <v>35</v>
      </c>
      <c r="B31" s="266" t="s">
        <v>8</v>
      </c>
      <c r="C31" s="267" t="s">
        <v>9</v>
      </c>
      <c r="D31" s="318"/>
      <c r="E31" s="269" t="s">
        <v>15</v>
      </c>
      <c r="F31" s="269" t="s">
        <v>16</v>
      </c>
      <c r="G31" s="274" t="s">
        <v>17</v>
      </c>
      <c r="H31" s="269" t="s">
        <v>15</v>
      </c>
      <c r="I31" s="269" t="s">
        <v>16</v>
      </c>
      <c r="J31" s="269" t="s">
        <v>17</v>
      </c>
      <c r="K31" s="269" t="s">
        <v>15</v>
      </c>
      <c r="L31" s="269" t="s">
        <v>16</v>
      </c>
      <c r="M31" s="269" t="s">
        <v>17</v>
      </c>
      <c r="N31" s="269" t="s">
        <v>15</v>
      </c>
      <c r="O31" s="269" t="s">
        <v>16</v>
      </c>
      <c r="P31" s="269" t="s">
        <v>17</v>
      </c>
    </row>
    <row r="32" spans="1:54" s="14" customFormat="1" ht="12.75">
      <c r="A32" s="53" t="s">
        <v>103</v>
      </c>
      <c r="B32" s="181" t="s">
        <v>20</v>
      </c>
      <c r="C32" s="181" t="s">
        <v>21</v>
      </c>
      <c r="D32" s="272"/>
      <c r="E32" s="319">
        <v>6</v>
      </c>
      <c r="F32" s="273">
        <v>7</v>
      </c>
      <c r="G32" s="167">
        <f>SUM(E32:F32)</f>
        <v>13</v>
      </c>
      <c r="H32" s="167">
        <v>0</v>
      </c>
      <c r="I32" s="167">
        <v>0</v>
      </c>
      <c r="J32" s="38">
        <f>SUM(H32:I32)</f>
        <v>0</v>
      </c>
      <c r="K32" s="39">
        <v>0</v>
      </c>
      <c r="L32" s="39">
        <v>0</v>
      </c>
      <c r="M32" s="39">
        <f aca="true" t="shared" si="6" ref="M32:M42">SUM(K32:L32)</f>
        <v>0</v>
      </c>
      <c r="N32" s="39">
        <f>SUM(H32,K32)</f>
        <v>0</v>
      </c>
      <c r="O32" s="39">
        <f>SUM(I32,L32)</f>
        <v>0</v>
      </c>
      <c r="P32" s="40">
        <f aca="true" t="shared" si="7" ref="P32:P44">SUM(N32:O32)</f>
        <v>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</row>
    <row r="33" spans="1:54" s="14" customFormat="1" ht="12.75">
      <c r="A33" s="21" t="s">
        <v>37</v>
      </c>
      <c r="B33" s="8" t="s">
        <v>20</v>
      </c>
      <c r="C33" s="8" t="s">
        <v>21</v>
      </c>
      <c r="D33" s="155"/>
      <c r="E33" s="320">
        <v>7</v>
      </c>
      <c r="F33" s="156">
        <v>6</v>
      </c>
      <c r="G33" s="167">
        <f aca="true" t="shared" si="8" ref="G33:G44">SUM(E33:F33)</f>
        <v>13</v>
      </c>
      <c r="H33" s="34">
        <v>0</v>
      </c>
      <c r="I33" s="34">
        <v>0</v>
      </c>
      <c r="J33" s="33">
        <f aca="true" t="shared" si="9" ref="J33:J42">SUM(H33:I33)</f>
        <v>0</v>
      </c>
      <c r="K33" s="34">
        <v>0</v>
      </c>
      <c r="L33" s="34">
        <v>0</v>
      </c>
      <c r="M33" s="34">
        <f t="shared" si="6"/>
        <v>0</v>
      </c>
      <c r="N33" s="34">
        <f aca="true" t="shared" si="10" ref="N33:O42">SUM(H33,K33)</f>
        <v>0</v>
      </c>
      <c r="O33" s="34">
        <f t="shared" si="10"/>
        <v>0</v>
      </c>
      <c r="P33" s="35">
        <f t="shared" si="7"/>
        <v>0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4" s="14" customFormat="1" ht="12.75">
      <c r="A34" s="21" t="s">
        <v>38</v>
      </c>
      <c r="B34" s="8" t="s">
        <v>20</v>
      </c>
      <c r="C34" s="8" t="s">
        <v>21</v>
      </c>
      <c r="D34" s="155"/>
      <c r="E34" s="320">
        <v>9</v>
      </c>
      <c r="F34" s="156">
        <v>15</v>
      </c>
      <c r="G34" s="167">
        <f t="shared" si="8"/>
        <v>24</v>
      </c>
      <c r="H34" s="34">
        <v>0</v>
      </c>
      <c r="I34" s="34">
        <v>0</v>
      </c>
      <c r="J34" s="33">
        <f t="shared" si="9"/>
        <v>0</v>
      </c>
      <c r="K34" s="34">
        <v>11</v>
      </c>
      <c r="L34" s="34">
        <v>12</v>
      </c>
      <c r="M34" s="82">
        <f t="shared" si="6"/>
        <v>23</v>
      </c>
      <c r="N34" s="34">
        <f>SUM(H34,K34)</f>
        <v>11</v>
      </c>
      <c r="O34" s="34">
        <f t="shared" si="10"/>
        <v>12</v>
      </c>
      <c r="P34" s="35">
        <f t="shared" si="7"/>
        <v>23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</row>
    <row r="35" spans="1:54" s="14" customFormat="1" ht="12.75">
      <c r="A35" s="21" t="s">
        <v>104</v>
      </c>
      <c r="B35" s="8" t="s">
        <v>20</v>
      </c>
      <c r="C35" s="8" t="s">
        <v>21</v>
      </c>
      <c r="D35" s="155"/>
      <c r="E35" s="320">
        <v>7</v>
      </c>
      <c r="F35" s="156">
        <v>14</v>
      </c>
      <c r="G35" s="167">
        <f t="shared" si="8"/>
        <v>21</v>
      </c>
      <c r="H35" s="34">
        <v>0</v>
      </c>
      <c r="I35" s="34">
        <v>0</v>
      </c>
      <c r="J35" s="33">
        <f t="shared" si="9"/>
        <v>0</v>
      </c>
      <c r="K35" s="34">
        <v>17</v>
      </c>
      <c r="L35" s="34">
        <v>7</v>
      </c>
      <c r="M35" s="82">
        <f>K35+L35</f>
        <v>24</v>
      </c>
      <c r="N35" s="34">
        <f>SUM(H35,K35)</f>
        <v>17</v>
      </c>
      <c r="O35" s="34">
        <f>SUM(I35,L35)</f>
        <v>7</v>
      </c>
      <c r="P35" s="35">
        <f t="shared" si="7"/>
        <v>24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</row>
    <row r="36" spans="1:54" s="14" customFormat="1" ht="12.75">
      <c r="A36" s="21" t="s">
        <v>39</v>
      </c>
      <c r="B36" s="8" t="s">
        <v>20</v>
      </c>
      <c r="C36" s="8" t="s">
        <v>21</v>
      </c>
      <c r="D36" s="157"/>
      <c r="E36" s="321">
        <v>0</v>
      </c>
      <c r="F36" s="158">
        <v>0</v>
      </c>
      <c r="G36" s="167">
        <f t="shared" si="8"/>
        <v>0</v>
      </c>
      <c r="H36" s="34">
        <v>0</v>
      </c>
      <c r="I36" s="34">
        <v>0</v>
      </c>
      <c r="J36" s="33">
        <f t="shared" si="9"/>
        <v>0</v>
      </c>
      <c r="K36" s="34">
        <v>0</v>
      </c>
      <c r="L36" s="34">
        <v>0</v>
      </c>
      <c r="M36" s="34">
        <f t="shared" si="6"/>
        <v>0</v>
      </c>
      <c r="N36" s="34">
        <f t="shared" si="10"/>
        <v>0</v>
      </c>
      <c r="O36" s="34">
        <f t="shared" si="10"/>
        <v>0</v>
      </c>
      <c r="P36" s="35">
        <f t="shared" si="7"/>
        <v>0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</row>
    <row r="37" spans="1:54" s="14" customFormat="1" ht="12.75">
      <c r="A37" s="21" t="s">
        <v>40</v>
      </c>
      <c r="B37" s="8" t="s">
        <v>41</v>
      </c>
      <c r="C37" s="8" t="s">
        <v>21</v>
      </c>
      <c r="D37" s="157"/>
      <c r="E37" s="321">
        <v>0</v>
      </c>
      <c r="F37" s="158">
        <v>0</v>
      </c>
      <c r="G37" s="167">
        <f t="shared" si="8"/>
        <v>0</v>
      </c>
      <c r="H37" s="34">
        <v>4</v>
      </c>
      <c r="I37" s="34">
        <v>5</v>
      </c>
      <c r="J37" s="33">
        <f t="shared" si="9"/>
        <v>9</v>
      </c>
      <c r="K37" s="34">
        <v>4</v>
      </c>
      <c r="L37" s="34">
        <v>3</v>
      </c>
      <c r="M37" s="34">
        <f>SUM(K37,L37)</f>
        <v>7</v>
      </c>
      <c r="N37" s="34">
        <f t="shared" si="10"/>
        <v>8</v>
      </c>
      <c r="O37" s="34">
        <f t="shared" si="10"/>
        <v>8</v>
      </c>
      <c r="P37" s="35">
        <f t="shared" si="7"/>
        <v>16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</row>
    <row r="38" spans="1:54" s="14" customFormat="1" ht="12.75">
      <c r="A38" s="21" t="s">
        <v>42</v>
      </c>
      <c r="B38" s="8" t="s">
        <v>33</v>
      </c>
      <c r="C38" s="8" t="s">
        <v>21</v>
      </c>
      <c r="D38" s="157"/>
      <c r="E38" s="321">
        <v>0</v>
      </c>
      <c r="F38" s="158">
        <v>0</v>
      </c>
      <c r="G38" s="167">
        <f t="shared" si="8"/>
        <v>0</v>
      </c>
      <c r="H38" s="34">
        <v>0</v>
      </c>
      <c r="I38" s="34">
        <v>0</v>
      </c>
      <c r="J38" s="33">
        <f t="shared" si="9"/>
        <v>0</v>
      </c>
      <c r="K38" s="34">
        <v>0</v>
      </c>
      <c r="L38" s="34">
        <v>0</v>
      </c>
      <c r="M38" s="34">
        <f>SUM(K38,L38)</f>
        <v>0</v>
      </c>
      <c r="N38" s="34">
        <f t="shared" si="10"/>
        <v>0</v>
      </c>
      <c r="O38" s="34">
        <f t="shared" si="10"/>
        <v>0</v>
      </c>
      <c r="P38" s="35">
        <f t="shared" si="7"/>
        <v>0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</row>
    <row r="39" spans="1:54" s="327" customFormat="1" ht="25.5">
      <c r="A39" s="55" t="s">
        <v>226</v>
      </c>
      <c r="B39" s="10" t="s">
        <v>27</v>
      </c>
      <c r="C39" s="10" t="s">
        <v>21</v>
      </c>
      <c r="D39" s="323"/>
      <c r="E39" s="324">
        <v>15</v>
      </c>
      <c r="F39" s="325">
        <v>10</v>
      </c>
      <c r="G39" s="328">
        <f t="shared" si="8"/>
        <v>25</v>
      </c>
      <c r="H39" s="64">
        <v>10</v>
      </c>
      <c r="I39" s="64">
        <v>4</v>
      </c>
      <c r="J39" s="98">
        <f t="shared" si="9"/>
        <v>14</v>
      </c>
      <c r="K39" s="64">
        <v>3</v>
      </c>
      <c r="L39" s="64">
        <v>6</v>
      </c>
      <c r="M39" s="64">
        <f>SUM(K39,L39)</f>
        <v>9</v>
      </c>
      <c r="N39" s="64">
        <f t="shared" si="10"/>
        <v>13</v>
      </c>
      <c r="O39" s="64">
        <f t="shared" si="10"/>
        <v>10</v>
      </c>
      <c r="P39" s="326">
        <f t="shared" si="7"/>
        <v>23</v>
      </c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</row>
    <row r="40" spans="1:54" s="14" customFormat="1" ht="12.75">
      <c r="A40" s="21" t="s">
        <v>43</v>
      </c>
      <c r="B40" s="8" t="s">
        <v>27</v>
      </c>
      <c r="C40" s="8" t="s">
        <v>21</v>
      </c>
      <c r="D40" s="157"/>
      <c r="E40" s="321">
        <v>0</v>
      </c>
      <c r="F40" s="158">
        <v>0</v>
      </c>
      <c r="G40" s="167">
        <f t="shared" si="8"/>
        <v>0</v>
      </c>
      <c r="H40" s="34">
        <v>0</v>
      </c>
      <c r="I40" s="34">
        <v>0</v>
      </c>
      <c r="J40" s="34">
        <f t="shared" si="9"/>
        <v>0</v>
      </c>
      <c r="K40" s="34">
        <v>2</v>
      </c>
      <c r="L40" s="34">
        <v>2</v>
      </c>
      <c r="M40" s="34">
        <f>SUM(K40,L40)</f>
        <v>4</v>
      </c>
      <c r="N40" s="34">
        <f t="shared" si="10"/>
        <v>2</v>
      </c>
      <c r="O40" s="34">
        <f t="shared" si="10"/>
        <v>2</v>
      </c>
      <c r="P40" s="35">
        <f t="shared" si="7"/>
        <v>4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</row>
    <row r="41" spans="1:54" s="14" customFormat="1" ht="12.75">
      <c r="A41" s="21" t="s">
        <v>44</v>
      </c>
      <c r="B41" s="8" t="s">
        <v>27</v>
      </c>
      <c r="C41" s="8" t="s">
        <v>21</v>
      </c>
      <c r="D41" s="157"/>
      <c r="E41" s="321">
        <v>0</v>
      </c>
      <c r="F41" s="158">
        <v>0</v>
      </c>
      <c r="G41" s="167">
        <f t="shared" si="8"/>
        <v>0</v>
      </c>
      <c r="H41" s="34">
        <v>0</v>
      </c>
      <c r="I41" s="34">
        <v>0</v>
      </c>
      <c r="J41" s="34">
        <f t="shared" si="9"/>
        <v>0</v>
      </c>
      <c r="K41" s="158">
        <v>54</v>
      </c>
      <c r="L41" s="34">
        <v>12</v>
      </c>
      <c r="M41" s="34">
        <f t="shared" si="6"/>
        <v>66</v>
      </c>
      <c r="N41" s="34">
        <f t="shared" si="10"/>
        <v>54</v>
      </c>
      <c r="O41" s="34">
        <f t="shared" si="10"/>
        <v>12</v>
      </c>
      <c r="P41" s="35">
        <f t="shared" si="7"/>
        <v>66</v>
      </c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</row>
    <row r="42" spans="1:54" s="159" customFormat="1" ht="12.75">
      <c r="A42" s="68" t="s">
        <v>45</v>
      </c>
      <c r="B42" s="8" t="s">
        <v>27</v>
      </c>
      <c r="C42" s="8" t="s">
        <v>21</v>
      </c>
      <c r="D42" s="157"/>
      <c r="E42" s="321">
        <v>0</v>
      </c>
      <c r="F42" s="158">
        <v>0</v>
      </c>
      <c r="G42" s="167">
        <f t="shared" si="8"/>
        <v>0</v>
      </c>
      <c r="H42" s="34">
        <v>0</v>
      </c>
      <c r="I42" s="39">
        <v>0</v>
      </c>
      <c r="J42" s="39">
        <f t="shared" si="9"/>
        <v>0</v>
      </c>
      <c r="K42" s="34">
        <v>6</v>
      </c>
      <c r="L42" s="34">
        <v>3</v>
      </c>
      <c r="M42" s="34">
        <f t="shared" si="6"/>
        <v>9</v>
      </c>
      <c r="N42" s="34">
        <f>SUM(H42,K42)</f>
        <v>6</v>
      </c>
      <c r="O42" s="34">
        <f t="shared" si="10"/>
        <v>3</v>
      </c>
      <c r="P42" s="35">
        <f t="shared" si="7"/>
        <v>9</v>
      </c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</row>
    <row r="43" spans="1:54" s="14" customFormat="1" ht="12.75">
      <c r="A43" s="68" t="s">
        <v>181</v>
      </c>
      <c r="B43" s="8" t="s">
        <v>30</v>
      </c>
      <c r="C43" s="8" t="s">
        <v>21</v>
      </c>
      <c r="D43" s="157"/>
      <c r="E43" s="321">
        <v>0</v>
      </c>
      <c r="F43" s="158">
        <v>0</v>
      </c>
      <c r="G43" s="167">
        <f t="shared" si="8"/>
        <v>0</v>
      </c>
      <c r="H43" s="34">
        <v>2</v>
      </c>
      <c r="I43" s="34">
        <v>1</v>
      </c>
      <c r="J43" s="34">
        <f>SUM(H43:I43)</f>
        <v>3</v>
      </c>
      <c r="K43" s="34">
        <v>1</v>
      </c>
      <c r="L43" s="34">
        <v>0</v>
      </c>
      <c r="M43" s="34">
        <f>SUM(K43:L43)</f>
        <v>1</v>
      </c>
      <c r="N43" s="34">
        <f>SUM(H43,K43)</f>
        <v>3</v>
      </c>
      <c r="O43" s="34">
        <f>SUM(I43,L43)</f>
        <v>1</v>
      </c>
      <c r="P43" s="35">
        <f t="shared" si="7"/>
        <v>4</v>
      </c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</row>
    <row r="44" spans="1:54" s="14" customFormat="1" ht="13.5" thickBot="1">
      <c r="A44" s="22" t="s">
        <v>182</v>
      </c>
      <c r="B44" s="5" t="s">
        <v>30</v>
      </c>
      <c r="C44" s="5" t="s">
        <v>21</v>
      </c>
      <c r="D44" s="160"/>
      <c r="E44" s="161">
        <v>0</v>
      </c>
      <c r="F44" s="162">
        <v>0</v>
      </c>
      <c r="G44" s="167">
        <f t="shared" si="8"/>
        <v>0</v>
      </c>
      <c r="H44" s="33">
        <v>1</v>
      </c>
      <c r="I44" s="33">
        <v>0</v>
      </c>
      <c r="J44" s="33">
        <f>SUM(H44:I44)</f>
        <v>1</v>
      </c>
      <c r="K44" s="33">
        <v>3</v>
      </c>
      <c r="L44" s="33">
        <v>1</v>
      </c>
      <c r="M44" s="33">
        <f>SUM(K44:L44)</f>
        <v>4</v>
      </c>
      <c r="N44" s="33">
        <f>SUM(H44,K44)</f>
        <v>4</v>
      </c>
      <c r="O44" s="33">
        <f>SUM(I44,L44)</f>
        <v>1</v>
      </c>
      <c r="P44" s="36">
        <f t="shared" si="7"/>
        <v>5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</row>
    <row r="45" spans="1:16" ht="13.5" thickBot="1">
      <c r="A45" s="389" t="s">
        <v>34</v>
      </c>
      <c r="B45" s="389"/>
      <c r="C45" s="389"/>
      <c r="D45" s="390"/>
      <c r="E45" s="275">
        <f>SUM(E32:E44)</f>
        <v>44</v>
      </c>
      <c r="F45" s="275">
        <f aca="true" t="shared" si="11" ref="F45:P45">SUM(F32:F44)</f>
        <v>52</v>
      </c>
      <c r="G45" s="275">
        <f t="shared" si="11"/>
        <v>96</v>
      </c>
      <c r="H45" s="275">
        <f t="shared" si="11"/>
        <v>17</v>
      </c>
      <c r="I45" s="275">
        <f t="shared" si="11"/>
        <v>10</v>
      </c>
      <c r="J45" s="275">
        <f t="shared" si="11"/>
        <v>27</v>
      </c>
      <c r="K45" s="275">
        <f t="shared" si="11"/>
        <v>101</v>
      </c>
      <c r="L45" s="275">
        <f t="shared" si="11"/>
        <v>46</v>
      </c>
      <c r="M45" s="275">
        <f t="shared" si="11"/>
        <v>147</v>
      </c>
      <c r="N45" s="275">
        <f t="shared" si="11"/>
        <v>118</v>
      </c>
      <c r="O45" s="275">
        <f t="shared" si="11"/>
        <v>56</v>
      </c>
      <c r="P45" s="275">
        <f t="shared" si="11"/>
        <v>174</v>
      </c>
    </row>
    <row r="46" spans="1:16" s="164" customFormat="1" ht="13.5" thickBot="1">
      <c r="A46" s="108"/>
      <c r="B46" s="108"/>
      <c r="C46" s="10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54" s="165" customFormat="1" ht="13.5" thickBot="1">
      <c r="A47" s="265" t="s">
        <v>46</v>
      </c>
      <c r="B47" s="276"/>
      <c r="C47" s="277"/>
      <c r="D47" s="277"/>
      <c r="E47" s="269" t="s">
        <v>15</v>
      </c>
      <c r="F47" s="269" t="s">
        <v>16</v>
      </c>
      <c r="G47" s="269" t="s">
        <v>17</v>
      </c>
      <c r="H47" s="269" t="s">
        <v>15</v>
      </c>
      <c r="I47" s="269" t="s">
        <v>16</v>
      </c>
      <c r="J47" s="269" t="s">
        <v>17</v>
      </c>
      <c r="K47" s="269" t="s">
        <v>15</v>
      </c>
      <c r="L47" s="269" t="s">
        <v>16</v>
      </c>
      <c r="M47" s="269" t="s">
        <v>17</v>
      </c>
      <c r="N47" s="269" t="s">
        <v>15</v>
      </c>
      <c r="O47" s="269" t="s">
        <v>16</v>
      </c>
      <c r="P47" s="269" t="s">
        <v>17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</row>
    <row r="48" spans="1:16" ht="12.75">
      <c r="A48" s="41" t="s">
        <v>47</v>
      </c>
      <c r="B48" s="42" t="s">
        <v>27</v>
      </c>
      <c r="C48" s="7" t="s">
        <v>21</v>
      </c>
      <c r="D48" s="166"/>
      <c r="E48" s="37">
        <v>0</v>
      </c>
      <c r="F48" s="38">
        <v>0</v>
      </c>
      <c r="G48" s="167">
        <f>SUM(E48:F48)</f>
        <v>0</v>
      </c>
      <c r="H48" s="38">
        <v>0</v>
      </c>
      <c r="I48" s="38">
        <v>0</v>
      </c>
      <c r="J48" s="39">
        <f>SUM(H48:I48)</f>
        <v>0</v>
      </c>
      <c r="K48" s="38">
        <v>6</v>
      </c>
      <c r="L48" s="38">
        <v>7</v>
      </c>
      <c r="M48" s="39">
        <f>SUM(K48:L48)</f>
        <v>13</v>
      </c>
      <c r="N48" s="39">
        <f>SUM(H48,K48)</f>
        <v>6</v>
      </c>
      <c r="O48" s="39">
        <f>SUM(I48,L48)</f>
        <v>7</v>
      </c>
      <c r="P48" s="40">
        <f>SUM(N48:O48)</f>
        <v>13</v>
      </c>
    </row>
    <row r="49" spans="1:16" ht="13.5" thickBot="1">
      <c r="A49" s="43" t="s">
        <v>42</v>
      </c>
      <c r="B49" s="32" t="s">
        <v>33</v>
      </c>
      <c r="C49" s="5" t="s">
        <v>21</v>
      </c>
      <c r="D49" s="160"/>
      <c r="E49" s="168">
        <v>0</v>
      </c>
      <c r="F49" s="33">
        <v>0</v>
      </c>
      <c r="G49" s="33">
        <f>SUM(E49,F49)</f>
        <v>0</v>
      </c>
      <c r="H49" s="33">
        <v>0</v>
      </c>
      <c r="I49" s="33">
        <v>0</v>
      </c>
      <c r="J49" s="33">
        <f>SUM(I49,H49)</f>
        <v>0</v>
      </c>
      <c r="K49" s="33">
        <v>0</v>
      </c>
      <c r="L49" s="33">
        <v>0</v>
      </c>
      <c r="M49" s="33">
        <f>SUM(L49,K49)</f>
        <v>0</v>
      </c>
      <c r="N49" s="33">
        <f>SUM(H49,K49)</f>
        <v>0</v>
      </c>
      <c r="O49" s="33">
        <f>SUM(I49,L49)</f>
        <v>0</v>
      </c>
      <c r="P49" s="36">
        <f>SUM(O49,N49)</f>
        <v>0</v>
      </c>
    </row>
    <row r="50" spans="1:16" ht="13.5" thickBot="1">
      <c r="A50" s="389" t="s">
        <v>34</v>
      </c>
      <c r="B50" s="389"/>
      <c r="C50" s="389"/>
      <c r="D50" s="270"/>
      <c r="E50" s="278">
        <f>E48+E49</f>
        <v>0</v>
      </c>
      <c r="F50" s="278">
        <f aca="true" t="shared" si="12" ref="F50:P50">F48+F49</f>
        <v>0</v>
      </c>
      <c r="G50" s="278">
        <f t="shared" si="12"/>
        <v>0</v>
      </c>
      <c r="H50" s="278">
        <f t="shared" si="12"/>
        <v>0</v>
      </c>
      <c r="I50" s="278">
        <f t="shared" si="12"/>
        <v>0</v>
      </c>
      <c r="J50" s="278">
        <f t="shared" si="12"/>
        <v>0</v>
      </c>
      <c r="K50" s="278">
        <f t="shared" si="12"/>
        <v>6</v>
      </c>
      <c r="L50" s="278">
        <f t="shared" si="12"/>
        <v>7</v>
      </c>
      <c r="M50" s="278">
        <f t="shared" si="12"/>
        <v>13</v>
      </c>
      <c r="N50" s="278">
        <f t="shared" si="12"/>
        <v>6</v>
      </c>
      <c r="O50" s="278">
        <f t="shared" si="12"/>
        <v>7</v>
      </c>
      <c r="P50" s="278">
        <f t="shared" si="12"/>
        <v>13</v>
      </c>
    </row>
    <row r="51" spans="1:16" ht="13.5" thickBot="1">
      <c r="A51" s="108"/>
      <c r="B51" s="108"/>
      <c r="C51" s="108"/>
      <c r="D51" s="108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ht="13.5" thickBot="1">
      <c r="A52" s="265" t="s">
        <v>48</v>
      </c>
      <c r="B52" s="268"/>
      <c r="C52" s="268"/>
      <c r="D52" s="318"/>
      <c r="E52" s="269" t="s">
        <v>15</v>
      </c>
      <c r="F52" s="269" t="s">
        <v>16</v>
      </c>
      <c r="G52" s="269" t="s">
        <v>17</v>
      </c>
      <c r="H52" s="269" t="s">
        <v>15</v>
      </c>
      <c r="I52" s="269" t="s">
        <v>16</v>
      </c>
      <c r="J52" s="269" t="s">
        <v>17</v>
      </c>
      <c r="K52" s="269" t="s">
        <v>15</v>
      </c>
      <c r="L52" s="269" t="s">
        <v>16</v>
      </c>
      <c r="M52" s="269" t="s">
        <v>17</v>
      </c>
      <c r="N52" s="269" t="s">
        <v>15</v>
      </c>
      <c r="O52" s="269" t="s">
        <v>16</v>
      </c>
      <c r="P52" s="269" t="s">
        <v>17</v>
      </c>
    </row>
    <row r="53" spans="1:54" s="14" customFormat="1" ht="12.75">
      <c r="A53" s="144" t="s">
        <v>163</v>
      </c>
      <c r="B53" s="247" t="s">
        <v>49</v>
      </c>
      <c r="C53" s="181" t="s">
        <v>21</v>
      </c>
      <c r="D53" s="333"/>
      <c r="E53" s="335">
        <v>0</v>
      </c>
      <c r="F53" s="39">
        <v>0</v>
      </c>
      <c r="G53" s="167">
        <f>SUM(E53:F53)</f>
        <v>0</v>
      </c>
      <c r="H53" s="39">
        <v>0</v>
      </c>
      <c r="I53" s="39">
        <v>0</v>
      </c>
      <c r="J53" s="39">
        <f>SUM(H53:I53)</f>
        <v>0</v>
      </c>
      <c r="K53" s="39">
        <v>0</v>
      </c>
      <c r="L53" s="39">
        <v>0</v>
      </c>
      <c r="M53" s="63">
        <f>SUM(K53:L53)</f>
        <v>0</v>
      </c>
      <c r="N53" s="39">
        <f>SUM(H53,K53)</f>
        <v>0</v>
      </c>
      <c r="O53" s="39">
        <f>SUM(I53,L53)</f>
        <v>0</v>
      </c>
      <c r="P53" s="40">
        <f>SUM(N53:O53)</f>
        <v>0</v>
      </c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</row>
    <row r="54" spans="1:54" s="14" customFormat="1" ht="26.25" thickBot="1">
      <c r="A54" s="30" t="s">
        <v>40</v>
      </c>
      <c r="B54" s="30" t="s">
        <v>41</v>
      </c>
      <c r="C54" s="184" t="s">
        <v>21</v>
      </c>
      <c r="D54" s="334"/>
      <c r="E54" s="336">
        <v>0</v>
      </c>
      <c r="F54" s="98">
        <v>0</v>
      </c>
      <c r="G54" s="186">
        <f>SUM(E54:F54)</f>
        <v>0</v>
      </c>
      <c r="H54" s="98">
        <v>0</v>
      </c>
      <c r="I54" s="98">
        <v>0</v>
      </c>
      <c r="J54" s="98">
        <f>SUM(H54:I54)</f>
        <v>0</v>
      </c>
      <c r="K54" s="98">
        <v>0</v>
      </c>
      <c r="L54" s="98">
        <v>0</v>
      </c>
      <c r="M54" s="98">
        <f>SUM(K54:L54)</f>
        <v>0</v>
      </c>
      <c r="N54" s="98">
        <f>SUM(H54,K54)</f>
        <v>0</v>
      </c>
      <c r="O54" s="98">
        <f>SUM(I54,L54)</f>
        <v>0</v>
      </c>
      <c r="P54" s="337">
        <f>SUM(N54:O54)</f>
        <v>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</row>
    <row r="55" spans="1:16" ht="13.5" thickBot="1">
      <c r="A55" s="389" t="s">
        <v>34</v>
      </c>
      <c r="B55" s="389"/>
      <c r="C55" s="389"/>
      <c r="D55" s="390"/>
      <c r="E55" s="278"/>
      <c r="F55" s="278">
        <f>SUM(F53,F54)</f>
        <v>0</v>
      </c>
      <c r="G55" s="278">
        <f>SUM(G53,G54)</f>
        <v>0</v>
      </c>
      <c r="H55" s="278">
        <f>SUM(H53,H54)</f>
        <v>0</v>
      </c>
      <c r="I55" s="278">
        <f>SUM(I53,I54)</f>
        <v>0</v>
      </c>
      <c r="J55" s="278">
        <f>SUM(J53:J54)</f>
        <v>0</v>
      </c>
      <c r="K55" s="278">
        <f>SUM(K53,K54)</f>
        <v>0</v>
      </c>
      <c r="L55" s="278">
        <f>SUM(L53,L54)</f>
        <v>0</v>
      </c>
      <c r="M55" s="278">
        <f>SUM(M53,M54)</f>
        <v>0</v>
      </c>
      <c r="N55" s="278">
        <f>SUM(N53,N54)</f>
        <v>0</v>
      </c>
      <c r="O55" s="278">
        <f>SUM(O53,O54)</f>
        <v>0</v>
      </c>
      <c r="P55" s="278">
        <f>SUM(P53:P54)</f>
        <v>0</v>
      </c>
    </row>
    <row r="56" spans="1:16" ht="13.5" thickBot="1">
      <c r="A56" s="395" t="s">
        <v>50</v>
      </c>
      <c r="B56" s="395"/>
      <c r="C56" s="395"/>
      <c r="D56" s="407"/>
      <c r="E56" s="279">
        <f aca="true" t="shared" si="13" ref="E56:P56">SUM(E29,E50,E45,E55)</f>
        <v>733</v>
      </c>
      <c r="F56" s="279">
        <f t="shared" si="13"/>
        <v>421</v>
      </c>
      <c r="G56" s="279">
        <f t="shared" si="13"/>
        <v>1154</v>
      </c>
      <c r="H56" s="279">
        <f t="shared" si="13"/>
        <v>480</v>
      </c>
      <c r="I56" s="279">
        <f t="shared" si="13"/>
        <v>307</v>
      </c>
      <c r="J56" s="279">
        <f t="shared" si="13"/>
        <v>787</v>
      </c>
      <c r="K56" s="279">
        <f t="shared" si="13"/>
        <v>3184</v>
      </c>
      <c r="L56" s="279">
        <f t="shared" si="13"/>
        <v>2435</v>
      </c>
      <c r="M56" s="279">
        <f t="shared" si="13"/>
        <v>5619</v>
      </c>
      <c r="N56" s="279">
        <f t="shared" si="13"/>
        <v>3664</v>
      </c>
      <c r="O56" s="279">
        <f t="shared" si="13"/>
        <v>2742</v>
      </c>
      <c r="P56" s="279">
        <f t="shared" si="13"/>
        <v>6406</v>
      </c>
    </row>
    <row r="57" spans="1:16" ht="13.5" thickBot="1">
      <c r="A57" s="106"/>
      <c r="B57" s="106"/>
      <c r="C57" s="106"/>
      <c r="D57" s="10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</row>
    <row r="58" spans="1:16" ht="13.5" thickBot="1">
      <c r="A58" s="396" t="s">
        <v>51</v>
      </c>
      <c r="B58" s="396"/>
      <c r="C58" s="396"/>
      <c r="D58" s="396"/>
      <c r="E58" s="396"/>
      <c r="F58" s="396"/>
      <c r="G58" s="396"/>
      <c r="H58" s="406" t="s">
        <v>6</v>
      </c>
      <c r="I58" s="406"/>
      <c r="J58" s="406"/>
      <c r="K58" s="406"/>
      <c r="L58" s="406"/>
      <c r="M58" s="406"/>
      <c r="N58" s="406"/>
      <c r="O58" s="406"/>
      <c r="P58" s="406"/>
    </row>
    <row r="59" spans="1:16" ht="13.5" thickBot="1">
      <c r="A59" s="265" t="s">
        <v>7</v>
      </c>
      <c r="B59" s="266" t="s">
        <v>52</v>
      </c>
      <c r="C59" s="267" t="s">
        <v>9</v>
      </c>
      <c r="D59" s="318"/>
      <c r="E59" s="404" t="s">
        <v>10</v>
      </c>
      <c r="F59" s="404"/>
      <c r="G59" s="404"/>
      <c r="H59" s="405" t="s">
        <v>11</v>
      </c>
      <c r="I59" s="404"/>
      <c r="J59" s="404"/>
      <c r="K59" s="404" t="s">
        <v>12</v>
      </c>
      <c r="L59" s="404"/>
      <c r="M59" s="404"/>
      <c r="N59" s="404" t="s">
        <v>13</v>
      </c>
      <c r="O59" s="404"/>
      <c r="P59" s="404"/>
    </row>
    <row r="60" spans="1:16" ht="13.5" thickBot="1">
      <c r="A60" s="265" t="s">
        <v>14</v>
      </c>
      <c r="B60" s="268"/>
      <c r="C60" s="268"/>
      <c r="D60" s="318"/>
      <c r="E60" s="269" t="s">
        <v>15</v>
      </c>
      <c r="F60" s="269" t="s">
        <v>16</v>
      </c>
      <c r="G60" s="269" t="s">
        <v>17</v>
      </c>
      <c r="H60" s="269" t="s">
        <v>15</v>
      </c>
      <c r="I60" s="269" t="s">
        <v>16</v>
      </c>
      <c r="J60" s="269" t="s">
        <v>17</v>
      </c>
      <c r="K60" s="269" t="s">
        <v>15</v>
      </c>
      <c r="L60" s="269" t="s">
        <v>16</v>
      </c>
      <c r="M60" s="269" t="s">
        <v>17</v>
      </c>
      <c r="N60" s="269" t="s">
        <v>15</v>
      </c>
      <c r="O60" s="269" t="s">
        <v>16</v>
      </c>
      <c r="P60" s="269" t="s">
        <v>17</v>
      </c>
    </row>
    <row r="61" spans="1:16" ht="12.75">
      <c r="A61" s="171" t="s">
        <v>166</v>
      </c>
      <c r="B61" s="172" t="s">
        <v>54</v>
      </c>
      <c r="C61" s="173" t="s">
        <v>21</v>
      </c>
      <c r="D61" s="338"/>
      <c r="E61" s="341">
        <v>20</v>
      </c>
      <c r="F61" s="174">
        <v>38</v>
      </c>
      <c r="G61" s="175">
        <f>SUM(E61:F61)</f>
        <v>58</v>
      </c>
      <c r="H61" s="174">
        <v>20</v>
      </c>
      <c r="I61" s="174">
        <v>38</v>
      </c>
      <c r="J61" s="175">
        <f>SUM(H61:I61)</f>
        <v>58</v>
      </c>
      <c r="K61" s="174">
        <v>34</v>
      </c>
      <c r="L61" s="174">
        <v>57</v>
      </c>
      <c r="M61" s="175">
        <f>SUM(K61:L61)</f>
        <v>91</v>
      </c>
      <c r="N61" s="176">
        <f aca="true" t="shared" si="14" ref="N61:O64">SUM(H61,K61)</f>
        <v>54</v>
      </c>
      <c r="O61" s="176">
        <f t="shared" si="14"/>
        <v>95</v>
      </c>
      <c r="P61" s="177">
        <f>SUM(N61:O61)</f>
        <v>149</v>
      </c>
    </row>
    <row r="62" spans="1:16" ht="25.5">
      <c r="A62" s="48" t="s">
        <v>187</v>
      </c>
      <c r="B62" s="49" t="s">
        <v>186</v>
      </c>
      <c r="C62" s="12" t="s">
        <v>21</v>
      </c>
      <c r="D62" s="339"/>
      <c r="E62" s="342">
        <v>0</v>
      </c>
      <c r="F62" s="50">
        <v>0</v>
      </c>
      <c r="G62" s="175">
        <f>SUM(E62:F62)</f>
        <v>0</v>
      </c>
      <c r="H62" s="50">
        <v>0</v>
      </c>
      <c r="I62" s="51">
        <v>0</v>
      </c>
      <c r="J62" s="175">
        <f>SUM(H62:I62)</f>
        <v>0</v>
      </c>
      <c r="K62" s="51">
        <v>490</v>
      </c>
      <c r="L62" s="51">
        <v>460</v>
      </c>
      <c r="M62" s="175">
        <f>SUM(K62:L62)</f>
        <v>950</v>
      </c>
      <c r="N62" s="51">
        <f t="shared" si="14"/>
        <v>490</v>
      </c>
      <c r="O62" s="51">
        <f t="shared" si="14"/>
        <v>460</v>
      </c>
      <c r="P62" s="177">
        <f>SUM(N62:O62)</f>
        <v>950</v>
      </c>
    </row>
    <row r="63" spans="1:16" ht="12.75">
      <c r="A63" s="48" t="s">
        <v>53</v>
      </c>
      <c r="B63" s="49" t="s">
        <v>54</v>
      </c>
      <c r="C63" s="12" t="s">
        <v>21</v>
      </c>
      <c r="D63" s="339"/>
      <c r="E63" s="342">
        <v>287</v>
      </c>
      <c r="F63" s="50">
        <v>313</v>
      </c>
      <c r="G63" s="175">
        <f>SUM(E63:F63)</f>
        <v>600</v>
      </c>
      <c r="H63" s="52">
        <v>52</v>
      </c>
      <c r="I63" s="52">
        <v>83</v>
      </c>
      <c r="J63" s="175">
        <f>SUM(H63:I63)</f>
        <v>135</v>
      </c>
      <c r="K63" s="52">
        <v>252</v>
      </c>
      <c r="L63" s="52">
        <v>221</v>
      </c>
      <c r="M63" s="175">
        <f>SUM(K63:L63)</f>
        <v>473</v>
      </c>
      <c r="N63" s="51">
        <f t="shared" si="14"/>
        <v>304</v>
      </c>
      <c r="O63" s="51">
        <f t="shared" si="14"/>
        <v>304</v>
      </c>
      <c r="P63" s="177">
        <f>SUM(N63:O63)</f>
        <v>608</v>
      </c>
    </row>
    <row r="64" spans="1:16" ht="27" customHeight="1">
      <c r="A64" s="48" t="s">
        <v>185</v>
      </c>
      <c r="B64" s="49" t="s">
        <v>184</v>
      </c>
      <c r="C64" s="12" t="s">
        <v>21</v>
      </c>
      <c r="D64" s="339"/>
      <c r="E64" s="342">
        <v>0</v>
      </c>
      <c r="F64" s="50">
        <v>0</v>
      </c>
      <c r="G64" s="175">
        <f>SUM(E64:F64)</f>
        <v>0</v>
      </c>
      <c r="H64" s="50">
        <v>0</v>
      </c>
      <c r="I64" s="51">
        <v>0</v>
      </c>
      <c r="J64" s="175">
        <f>SUM(H64:I64)</f>
        <v>0</v>
      </c>
      <c r="K64" s="51">
        <v>257</v>
      </c>
      <c r="L64" s="51">
        <v>95</v>
      </c>
      <c r="M64" s="175">
        <f>SUM(K64:L64)</f>
        <v>352</v>
      </c>
      <c r="N64" s="51">
        <f t="shared" si="14"/>
        <v>257</v>
      </c>
      <c r="O64" s="51">
        <f t="shared" si="14"/>
        <v>95</v>
      </c>
      <c r="P64" s="177">
        <f>SUM(N64:O64)</f>
        <v>352</v>
      </c>
    </row>
    <row r="65" spans="1:16" ht="26.25" thickBot="1">
      <c r="A65" s="55" t="s">
        <v>55</v>
      </c>
      <c r="B65" s="56" t="s">
        <v>56</v>
      </c>
      <c r="C65" s="10" t="s">
        <v>21</v>
      </c>
      <c r="D65" s="340"/>
      <c r="E65" s="148">
        <v>71</v>
      </c>
      <c r="F65" s="86">
        <v>28</v>
      </c>
      <c r="G65" s="175">
        <f>SUM(E65:F65)</f>
        <v>99</v>
      </c>
      <c r="H65" s="86">
        <v>108</v>
      </c>
      <c r="I65" s="86">
        <v>43</v>
      </c>
      <c r="J65" s="175">
        <f>SUM(H65:I65)</f>
        <v>151</v>
      </c>
      <c r="K65" s="86">
        <v>125</v>
      </c>
      <c r="L65" s="86">
        <v>68</v>
      </c>
      <c r="M65" s="175">
        <f>SUM(K65:L65)</f>
        <v>193</v>
      </c>
      <c r="N65" s="86">
        <f>SUM(H65,K65)</f>
        <v>233</v>
      </c>
      <c r="O65" s="86">
        <f>I65+L65</f>
        <v>111</v>
      </c>
      <c r="P65" s="177">
        <f>SUM(N65:O65)</f>
        <v>344</v>
      </c>
    </row>
    <row r="66" spans="1:16" ht="13.5" thickBot="1">
      <c r="A66" s="389" t="s">
        <v>34</v>
      </c>
      <c r="B66" s="389"/>
      <c r="C66" s="389"/>
      <c r="D66" s="390"/>
      <c r="E66" s="280">
        <f>SUM(E61:E65)</f>
        <v>378</v>
      </c>
      <c r="F66" s="280">
        <f aca="true" t="shared" si="15" ref="F66:P66">SUM(F61:F65)</f>
        <v>379</v>
      </c>
      <c r="G66" s="280">
        <f t="shared" si="15"/>
        <v>757</v>
      </c>
      <c r="H66" s="280">
        <f t="shared" si="15"/>
        <v>180</v>
      </c>
      <c r="I66" s="280">
        <f t="shared" si="15"/>
        <v>164</v>
      </c>
      <c r="J66" s="280">
        <f t="shared" si="15"/>
        <v>344</v>
      </c>
      <c r="K66" s="280">
        <f t="shared" si="15"/>
        <v>1158</v>
      </c>
      <c r="L66" s="280">
        <f t="shared" si="15"/>
        <v>901</v>
      </c>
      <c r="M66" s="280">
        <f t="shared" si="15"/>
        <v>2059</v>
      </c>
      <c r="N66" s="280">
        <f t="shared" si="15"/>
        <v>1338</v>
      </c>
      <c r="O66" s="280">
        <f t="shared" si="15"/>
        <v>1065</v>
      </c>
      <c r="P66" s="280">
        <f t="shared" si="15"/>
        <v>2403</v>
      </c>
    </row>
    <row r="67" spans="1:16" ht="13.5" thickBot="1">
      <c r="A67" s="108"/>
      <c r="B67" s="108"/>
      <c r="C67" s="108"/>
      <c r="D67" s="108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</row>
    <row r="68" spans="1:16" ht="13.5" thickBot="1">
      <c r="A68" s="264" t="s">
        <v>46</v>
      </c>
      <c r="B68" s="276"/>
      <c r="C68" s="277"/>
      <c r="D68" s="343"/>
      <c r="E68" s="269" t="s">
        <v>15</v>
      </c>
      <c r="F68" s="269" t="s">
        <v>16</v>
      </c>
      <c r="G68" s="269" t="s">
        <v>17</v>
      </c>
      <c r="H68" s="269" t="s">
        <v>15</v>
      </c>
      <c r="I68" s="269" t="s">
        <v>16</v>
      </c>
      <c r="J68" s="269" t="s">
        <v>17</v>
      </c>
      <c r="K68" s="269" t="s">
        <v>15</v>
      </c>
      <c r="L68" s="269" t="s">
        <v>16</v>
      </c>
      <c r="M68" s="269" t="s">
        <v>17</v>
      </c>
      <c r="N68" s="269" t="s">
        <v>15</v>
      </c>
      <c r="O68" s="269" t="s">
        <v>16</v>
      </c>
      <c r="P68" s="269" t="s">
        <v>17</v>
      </c>
    </row>
    <row r="69" spans="1:16" ht="12.75">
      <c r="A69" s="53" t="s">
        <v>57</v>
      </c>
      <c r="B69" s="54" t="s">
        <v>54</v>
      </c>
      <c r="C69" s="181" t="s">
        <v>21</v>
      </c>
      <c r="D69" s="145"/>
      <c r="E69" s="344">
        <v>0</v>
      </c>
      <c r="F69" s="63">
        <v>0</v>
      </c>
      <c r="G69" s="62">
        <v>0</v>
      </c>
      <c r="H69" s="63">
        <v>0</v>
      </c>
      <c r="I69" s="63">
        <v>0</v>
      </c>
      <c r="J69" s="62">
        <f>SUM(H69+I69)</f>
        <v>0</v>
      </c>
      <c r="K69" s="63">
        <v>0</v>
      </c>
      <c r="L69" s="63">
        <v>0</v>
      </c>
      <c r="M69" s="62">
        <f>SUM(K69:L69)</f>
        <v>0</v>
      </c>
      <c r="N69" s="63">
        <v>0</v>
      </c>
      <c r="O69" s="63">
        <v>0</v>
      </c>
      <c r="P69" s="183">
        <f>SUM(N69:O69)</f>
        <v>0</v>
      </c>
    </row>
    <row r="70" spans="1:16" ht="25.5">
      <c r="A70" s="55" t="s">
        <v>58</v>
      </c>
      <c r="B70" s="56" t="s">
        <v>54</v>
      </c>
      <c r="C70" s="10" t="s">
        <v>21</v>
      </c>
      <c r="D70" s="70"/>
      <c r="E70" s="324">
        <v>0</v>
      </c>
      <c r="F70" s="64">
        <v>0</v>
      </c>
      <c r="G70" s="65">
        <f>SUM(E70:F70)</f>
        <v>0</v>
      </c>
      <c r="H70" s="64">
        <v>0</v>
      </c>
      <c r="I70" s="64">
        <v>0</v>
      </c>
      <c r="J70" s="65">
        <v>0</v>
      </c>
      <c r="K70" s="64">
        <v>0</v>
      </c>
      <c r="L70" s="64">
        <v>0</v>
      </c>
      <c r="M70" s="65">
        <f>SUM(K70:L70)</f>
        <v>0</v>
      </c>
      <c r="N70" s="64">
        <v>0</v>
      </c>
      <c r="O70" s="64">
        <v>0</v>
      </c>
      <c r="P70" s="66">
        <f>SUM(N70:O70)</f>
        <v>0</v>
      </c>
    </row>
    <row r="71" spans="1:16" ht="12.75">
      <c r="A71" s="55" t="s">
        <v>59</v>
      </c>
      <c r="B71" s="56" t="s">
        <v>54</v>
      </c>
      <c r="C71" s="10" t="s">
        <v>21</v>
      </c>
      <c r="D71" s="70"/>
      <c r="E71" s="324">
        <v>5</v>
      </c>
      <c r="F71" s="64">
        <v>8</v>
      </c>
      <c r="G71" s="65">
        <f>SUM(E71:F71)</f>
        <v>13</v>
      </c>
      <c r="H71" s="64">
        <v>1</v>
      </c>
      <c r="I71" s="64">
        <v>4</v>
      </c>
      <c r="J71" s="65">
        <f>SUM(H71,I71)</f>
        <v>5</v>
      </c>
      <c r="K71" s="64">
        <v>4</v>
      </c>
      <c r="L71" s="64">
        <v>4</v>
      </c>
      <c r="M71" s="65">
        <f>SUM(K71:L71)</f>
        <v>8</v>
      </c>
      <c r="N71" s="64">
        <f aca="true" t="shared" si="16" ref="N71:N79">SUM(H71,K71)</f>
        <v>5</v>
      </c>
      <c r="O71" s="64">
        <f aca="true" t="shared" si="17" ref="O71:O79">I71+L71</f>
        <v>8</v>
      </c>
      <c r="P71" s="66">
        <f>SUM(N71:O71)</f>
        <v>13</v>
      </c>
    </row>
    <row r="72" spans="1:16" ht="12.75">
      <c r="A72" s="55" t="s">
        <v>60</v>
      </c>
      <c r="B72" s="56" t="s">
        <v>54</v>
      </c>
      <c r="C72" s="10" t="s">
        <v>21</v>
      </c>
      <c r="D72" s="70"/>
      <c r="E72" s="324">
        <v>12</v>
      </c>
      <c r="F72" s="64">
        <v>3</v>
      </c>
      <c r="G72" s="65">
        <f aca="true" t="shared" si="18" ref="G72:G79">SUM(E72:F72)</f>
        <v>15</v>
      </c>
      <c r="H72" s="64">
        <v>3</v>
      </c>
      <c r="I72" s="64">
        <v>0</v>
      </c>
      <c r="J72" s="65">
        <f aca="true" t="shared" si="19" ref="J72:J79">SUM(H72,I72)</f>
        <v>3</v>
      </c>
      <c r="K72" s="64">
        <v>9</v>
      </c>
      <c r="L72" s="64">
        <v>3</v>
      </c>
      <c r="M72" s="65">
        <f aca="true" t="shared" si="20" ref="M72:M79">SUM(K72:L72)</f>
        <v>12</v>
      </c>
      <c r="N72" s="64">
        <f t="shared" si="16"/>
        <v>12</v>
      </c>
      <c r="O72" s="64">
        <f t="shared" si="17"/>
        <v>3</v>
      </c>
      <c r="P72" s="66">
        <f aca="true" t="shared" si="21" ref="P72:P79">SUM(N72:O72)</f>
        <v>15</v>
      </c>
    </row>
    <row r="73" spans="1:16" ht="12.75">
      <c r="A73" s="55" t="s">
        <v>61</v>
      </c>
      <c r="B73" s="56" t="s">
        <v>54</v>
      </c>
      <c r="C73" s="10" t="s">
        <v>21</v>
      </c>
      <c r="D73" s="70"/>
      <c r="E73" s="324">
        <v>6</v>
      </c>
      <c r="F73" s="64">
        <v>6</v>
      </c>
      <c r="G73" s="65">
        <f t="shared" si="18"/>
        <v>12</v>
      </c>
      <c r="H73" s="64">
        <v>2</v>
      </c>
      <c r="I73" s="64">
        <v>1</v>
      </c>
      <c r="J73" s="65">
        <f t="shared" si="19"/>
        <v>3</v>
      </c>
      <c r="K73" s="64">
        <v>4</v>
      </c>
      <c r="L73" s="64">
        <v>5</v>
      </c>
      <c r="M73" s="65">
        <f t="shared" si="20"/>
        <v>9</v>
      </c>
      <c r="N73" s="64">
        <f>SUM(H73,K73)</f>
        <v>6</v>
      </c>
      <c r="O73" s="64">
        <f>I73+L73</f>
        <v>6</v>
      </c>
      <c r="P73" s="66">
        <f t="shared" si="21"/>
        <v>12</v>
      </c>
    </row>
    <row r="74" spans="1:16" ht="12.75">
      <c r="A74" s="55" t="s">
        <v>62</v>
      </c>
      <c r="B74" s="56" t="s">
        <v>54</v>
      </c>
      <c r="C74" s="10" t="s">
        <v>21</v>
      </c>
      <c r="D74" s="70"/>
      <c r="E74" s="324">
        <v>6</v>
      </c>
      <c r="F74" s="64">
        <v>7</v>
      </c>
      <c r="G74" s="65">
        <f t="shared" si="18"/>
        <v>13</v>
      </c>
      <c r="H74" s="64">
        <v>2</v>
      </c>
      <c r="I74" s="64">
        <v>2</v>
      </c>
      <c r="J74" s="65">
        <f t="shared" si="19"/>
        <v>4</v>
      </c>
      <c r="K74" s="64">
        <v>4</v>
      </c>
      <c r="L74" s="64">
        <v>5</v>
      </c>
      <c r="M74" s="65">
        <f t="shared" si="20"/>
        <v>9</v>
      </c>
      <c r="N74" s="64">
        <f t="shared" si="16"/>
        <v>6</v>
      </c>
      <c r="O74" s="64">
        <f t="shared" si="17"/>
        <v>7</v>
      </c>
      <c r="P74" s="66">
        <f t="shared" si="21"/>
        <v>13</v>
      </c>
    </row>
    <row r="75" spans="1:16" ht="12.75">
      <c r="A75" s="55" t="s">
        <v>63</v>
      </c>
      <c r="B75" s="56" t="s">
        <v>54</v>
      </c>
      <c r="C75" s="10" t="s">
        <v>21</v>
      </c>
      <c r="D75" s="70"/>
      <c r="E75" s="324">
        <v>7</v>
      </c>
      <c r="F75" s="64">
        <v>4</v>
      </c>
      <c r="G75" s="65">
        <f t="shared" si="18"/>
        <v>11</v>
      </c>
      <c r="H75" s="64">
        <v>4</v>
      </c>
      <c r="I75" s="64">
        <v>1</v>
      </c>
      <c r="J75" s="65">
        <f t="shared" si="19"/>
        <v>5</v>
      </c>
      <c r="K75" s="64">
        <v>3</v>
      </c>
      <c r="L75" s="64">
        <v>3</v>
      </c>
      <c r="M75" s="65">
        <f t="shared" si="20"/>
        <v>6</v>
      </c>
      <c r="N75" s="64">
        <f t="shared" si="16"/>
        <v>7</v>
      </c>
      <c r="O75" s="64">
        <f t="shared" si="17"/>
        <v>4</v>
      </c>
      <c r="P75" s="66">
        <f t="shared" si="21"/>
        <v>11</v>
      </c>
    </row>
    <row r="76" spans="1:16" ht="12.75">
      <c r="A76" s="55" t="s">
        <v>64</v>
      </c>
      <c r="B76" s="56" t="s">
        <v>54</v>
      </c>
      <c r="C76" s="10" t="s">
        <v>21</v>
      </c>
      <c r="D76" s="70"/>
      <c r="E76" s="324">
        <v>6</v>
      </c>
      <c r="F76" s="64">
        <v>5</v>
      </c>
      <c r="G76" s="65">
        <f t="shared" si="18"/>
        <v>11</v>
      </c>
      <c r="H76" s="64">
        <v>2</v>
      </c>
      <c r="I76" s="64">
        <v>2</v>
      </c>
      <c r="J76" s="65">
        <f t="shared" si="19"/>
        <v>4</v>
      </c>
      <c r="K76" s="64">
        <v>4</v>
      </c>
      <c r="L76" s="64">
        <v>3</v>
      </c>
      <c r="M76" s="65">
        <f t="shared" si="20"/>
        <v>7</v>
      </c>
      <c r="N76" s="64">
        <f t="shared" si="16"/>
        <v>6</v>
      </c>
      <c r="O76" s="64">
        <f t="shared" si="17"/>
        <v>5</v>
      </c>
      <c r="P76" s="66">
        <f t="shared" si="21"/>
        <v>11</v>
      </c>
    </row>
    <row r="77" spans="1:16" ht="12.75">
      <c r="A77" s="55" t="s">
        <v>65</v>
      </c>
      <c r="B77" s="56" t="s">
        <v>54</v>
      </c>
      <c r="C77" s="10" t="s">
        <v>21</v>
      </c>
      <c r="D77" s="70"/>
      <c r="E77" s="324">
        <v>9</v>
      </c>
      <c r="F77" s="64">
        <v>6</v>
      </c>
      <c r="G77" s="65">
        <f t="shared" si="18"/>
        <v>15</v>
      </c>
      <c r="H77" s="64">
        <v>1</v>
      </c>
      <c r="I77" s="64">
        <v>2</v>
      </c>
      <c r="J77" s="65">
        <f t="shared" si="19"/>
        <v>3</v>
      </c>
      <c r="K77" s="64">
        <v>8</v>
      </c>
      <c r="L77" s="64">
        <v>4</v>
      </c>
      <c r="M77" s="65">
        <f t="shared" si="20"/>
        <v>12</v>
      </c>
      <c r="N77" s="64">
        <f t="shared" si="16"/>
        <v>9</v>
      </c>
      <c r="O77" s="64">
        <f t="shared" si="17"/>
        <v>6</v>
      </c>
      <c r="P77" s="66">
        <f t="shared" si="21"/>
        <v>15</v>
      </c>
    </row>
    <row r="78" spans="1:16" ht="25.5">
      <c r="A78" s="55" t="s">
        <v>66</v>
      </c>
      <c r="B78" s="56" t="s">
        <v>56</v>
      </c>
      <c r="C78" s="10" t="s">
        <v>21</v>
      </c>
      <c r="D78" s="70"/>
      <c r="E78" s="324">
        <v>0</v>
      </c>
      <c r="F78" s="64">
        <v>0</v>
      </c>
      <c r="G78" s="65">
        <f t="shared" si="18"/>
        <v>0</v>
      </c>
      <c r="H78" s="64">
        <v>0</v>
      </c>
      <c r="I78" s="64">
        <v>0</v>
      </c>
      <c r="J78" s="65">
        <f t="shared" si="19"/>
        <v>0</v>
      </c>
      <c r="K78" s="64">
        <v>0</v>
      </c>
      <c r="L78" s="64">
        <v>0</v>
      </c>
      <c r="M78" s="65">
        <f t="shared" si="20"/>
        <v>0</v>
      </c>
      <c r="N78" s="64">
        <f t="shared" si="16"/>
        <v>0</v>
      </c>
      <c r="O78" s="64">
        <f t="shared" si="17"/>
        <v>0</v>
      </c>
      <c r="P78" s="66">
        <f t="shared" si="21"/>
        <v>0</v>
      </c>
    </row>
    <row r="79" spans="1:16" ht="13.5" thickBot="1">
      <c r="A79" s="44" t="s">
        <v>67</v>
      </c>
      <c r="B79" s="30" t="s">
        <v>54</v>
      </c>
      <c r="C79" s="184" t="s">
        <v>21</v>
      </c>
      <c r="D79" s="18"/>
      <c r="E79" s="336">
        <v>11</v>
      </c>
      <c r="F79" s="98">
        <v>1</v>
      </c>
      <c r="G79" s="65">
        <f t="shared" si="18"/>
        <v>12</v>
      </c>
      <c r="H79" s="98">
        <v>3</v>
      </c>
      <c r="I79" s="98">
        <v>0</v>
      </c>
      <c r="J79" s="65">
        <f t="shared" si="19"/>
        <v>3</v>
      </c>
      <c r="K79" s="98">
        <v>8</v>
      </c>
      <c r="L79" s="98">
        <v>1</v>
      </c>
      <c r="M79" s="65">
        <f t="shared" si="20"/>
        <v>9</v>
      </c>
      <c r="N79" s="64">
        <f t="shared" si="16"/>
        <v>11</v>
      </c>
      <c r="O79" s="64">
        <f t="shared" si="17"/>
        <v>1</v>
      </c>
      <c r="P79" s="66">
        <f t="shared" si="21"/>
        <v>12</v>
      </c>
    </row>
    <row r="80" spans="1:16" ht="13.5" thickBot="1">
      <c r="A80" s="389" t="s">
        <v>34</v>
      </c>
      <c r="B80" s="389"/>
      <c r="C80" s="389"/>
      <c r="D80" s="390"/>
      <c r="E80" s="280">
        <f>SUM(E69:E79)</f>
        <v>62</v>
      </c>
      <c r="F80" s="280">
        <f>SUM(F69:F79)</f>
        <v>40</v>
      </c>
      <c r="G80" s="280">
        <f>SUM(G69:G79)</f>
        <v>102</v>
      </c>
      <c r="H80" s="280">
        <f aca="true" t="shared" si="22" ref="H80:P80">SUM(H69:H79)</f>
        <v>18</v>
      </c>
      <c r="I80" s="280">
        <f t="shared" si="22"/>
        <v>12</v>
      </c>
      <c r="J80" s="280">
        <f t="shared" si="22"/>
        <v>30</v>
      </c>
      <c r="K80" s="280">
        <f t="shared" si="22"/>
        <v>44</v>
      </c>
      <c r="L80" s="280">
        <f t="shared" si="22"/>
        <v>28</v>
      </c>
      <c r="M80" s="280">
        <f t="shared" si="22"/>
        <v>72</v>
      </c>
      <c r="N80" s="280">
        <f t="shared" si="22"/>
        <v>62</v>
      </c>
      <c r="O80" s="280">
        <f t="shared" si="22"/>
        <v>40</v>
      </c>
      <c r="P80" s="280">
        <f t="shared" si="22"/>
        <v>102</v>
      </c>
    </row>
    <row r="81" spans="1:16" ht="13.5" thickBot="1">
      <c r="A81" s="108"/>
      <c r="B81" s="108"/>
      <c r="C81" s="108"/>
      <c r="D81" s="10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3.5" thickBot="1">
      <c r="A82" s="265" t="s">
        <v>35</v>
      </c>
      <c r="B82" s="268"/>
      <c r="C82" s="268"/>
      <c r="D82" s="318"/>
      <c r="E82" s="269" t="s">
        <v>15</v>
      </c>
      <c r="F82" s="269" t="s">
        <v>16</v>
      </c>
      <c r="G82" s="269" t="s">
        <v>17</v>
      </c>
      <c r="H82" s="269" t="s">
        <v>15</v>
      </c>
      <c r="I82" s="269" t="s">
        <v>16</v>
      </c>
      <c r="J82" s="269" t="s">
        <v>17</v>
      </c>
      <c r="K82" s="269" t="s">
        <v>15</v>
      </c>
      <c r="L82" s="269" t="s">
        <v>16</v>
      </c>
      <c r="M82" s="269" t="s">
        <v>17</v>
      </c>
      <c r="N82" s="269" t="s">
        <v>15</v>
      </c>
      <c r="O82" s="269" t="s">
        <v>16</v>
      </c>
      <c r="P82" s="269" t="s">
        <v>17</v>
      </c>
    </row>
    <row r="83" spans="1:54" s="190" customFormat="1" ht="15.75" customHeight="1">
      <c r="A83" s="127" t="s">
        <v>192</v>
      </c>
      <c r="B83" s="128" t="s">
        <v>54</v>
      </c>
      <c r="C83" s="261" t="s">
        <v>21</v>
      </c>
      <c r="D83" s="145"/>
      <c r="E83" s="209">
        <v>6</v>
      </c>
      <c r="F83" s="62">
        <v>6</v>
      </c>
      <c r="G83" s="62">
        <f>SUM(E83:F83)</f>
        <v>12</v>
      </c>
      <c r="H83" s="62">
        <v>0</v>
      </c>
      <c r="I83" s="62">
        <v>0</v>
      </c>
      <c r="J83" s="62">
        <v>0</v>
      </c>
      <c r="K83" s="63">
        <v>5</v>
      </c>
      <c r="L83" s="63">
        <v>5</v>
      </c>
      <c r="M83" s="62">
        <f>SUM(K83:L83)</f>
        <v>10</v>
      </c>
      <c r="N83" s="63">
        <f>SUM(H83,K83)</f>
        <v>5</v>
      </c>
      <c r="O83" s="63">
        <f>SUM(I83,L83)</f>
        <v>5</v>
      </c>
      <c r="P83" s="183">
        <f>SUM(N83:O83)</f>
        <v>10</v>
      </c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</row>
    <row r="84" spans="1:16" ht="24.75" thickBot="1">
      <c r="A84" s="59" t="s">
        <v>68</v>
      </c>
      <c r="B84" s="60" t="s">
        <v>56</v>
      </c>
      <c r="C84" s="10" t="s">
        <v>21</v>
      </c>
      <c r="D84" s="70"/>
      <c r="E84" s="72">
        <v>0</v>
      </c>
      <c r="F84" s="73">
        <v>0</v>
      </c>
      <c r="G84" s="62">
        <f>SUM(E84:F84)</f>
        <v>0</v>
      </c>
      <c r="H84" s="64">
        <v>0</v>
      </c>
      <c r="I84" s="64">
        <v>0</v>
      </c>
      <c r="J84" s="62">
        <f>SUM(H84:I84)</f>
        <v>0</v>
      </c>
      <c r="K84" s="64">
        <v>5</v>
      </c>
      <c r="L84" s="64">
        <v>8</v>
      </c>
      <c r="M84" s="62">
        <f>SUM(K84:L84)</f>
        <v>13</v>
      </c>
      <c r="N84" s="64">
        <f>SUM(H84,K84)</f>
        <v>5</v>
      </c>
      <c r="O84" s="64">
        <f>SUM(I84,L84)</f>
        <v>8</v>
      </c>
      <c r="P84" s="183">
        <f>SUM(N84:O84)</f>
        <v>13</v>
      </c>
    </row>
    <row r="85" spans="1:16" ht="13.5" thickBot="1">
      <c r="A85" s="389" t="s">
        <v>34</v>
      </c>
      <c r="B85" s="389"/>
      <c r="C85" s="389"/>
      <c r="D85" s="390"/>
      <c r="E85" s="280">
        <f>SUM(E83:E84)</f>
        <v>6</v>
      </c>
      <c r="F85" s="280">
        <f aca="true" t="shared" si="23" ref="F85:P85">SUM(F83:F84)</f>
        <v>6</v>
      </c>
      <c r="G85" s="280">
        <f t="shared" si="23"/>
        <v>12</v>
      </c>
      <c r="H85" s="280">
        <f t="shared" si="23"/>
        <v>0</v>
      </c>
      <c r="I85" s="280">
        <f t="shared" si="23"/>
        <v>0</v>
      </c>
      <c r="J85" s="280">
        <f t="shared" si="23"/>
        <v>0</v>
      </c>
      <c r="K85" s="280">
        <f t="shared" si="23"/>
        <v>10</v>
      </c>
      <c r="L85" s="280">
        <f t="shared" si="23"/>
        <v>13</v>
      </c>
      <c r="M85" s="280">
        <f t="shared" si="23"/>
        <v>23</v>
      </c>
      <c r="N85" s="280">
        <f t="shared" si="23"/>
        <v>10</v>
      </c>
      <c r="O85" s="280">
        <f t="shared" si="23"/>
        <v>13</v>
      </c>
      <c r="P85" s="280">
        <f t="shared" si="23"/>
        <v>23</v>
      </c>
    </row>
    <row r="86" spans="1:16" ht="13.5" thickBot="1">
      <c r="A86" s="391" t="s">
        <v>50</v>
      </c>
      <c r="B86" s="391"/>
      <c r="C86" s="391"/>
      <c r="D86" s="392"/>
      <c r="E86" s="281">
        <f aca="true" t="shared" si="24" ref="E86:P86">SUM(E66,E80,E85)</f>
        <v>446</v>
      </c>
      <c r="F86" s="281">
        <f t="shared" si="24"/>
        <v>425</v>
      </c>
      <c r="G86" s="281">
        <f t="shared" si="24"/>
        <v>871</v>
      </c>
      <c r="H86" s="281">
        <f t="shared" si="24"/>
        <v>198</v>
      </c>
      <c r="I86" s="281">
        <f t="shared" si="24"/>
        <v>176</v>
      </c>
      <c r="J86" s="281">
        <f t="shared" si="24"/>
        <v>374</v>
      </c>
      <c r="K86" s="281">
        <f t="shared" si="24"/>
        <v>1212</v>
      </c>
      <c r="L86" s="281">
        <f t="shared" si="24"/>
        <v>942</v>
      </c>
      <c r="M86" s="281">
        <f t="shared" si="24"/>
        <v>2154</v>
      </c>
      <c r="N86" s="281">
        <f t="shared" si="24"/>
        <v>1410</v>
      </c>
      <c r="O86" s="281">
        <f t="shared" si="24"/>
        <v>1118</v>
      </c>
      <c r="P86" s="281">
        <f t="shared" si="24"/>
        <v>2528</v>
      </c>
    </row>
    <row r="87" spans="1:16" ht="12.75">
      <c r="A87" s="108"/>
      <c r="B87" s="108"/>
      <c r="C87" s="108"/>
      <c r="D87" s="10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3.5" thickBot="1">
      <c r="A88" s="108"/>
      <c r="B88" s="108"/>
      <c r="C88" s="108"/>
      <c r="D88" s="10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3.5" thickBot="1">
      <c r="A89" s="396" t="s">
        <v>69</v>
      </c>
      <c r="B89" s="396"/>
      <c r="C89" s="396"/>
      <c r="D89" s="396"/>
      <c r="E89" s="396"/>
      <c r="F89" s="396"/>
      <c r="G89" s="396"/>
      <c r="H89" s="406" t="s">
        <v>6</v>
      </c>
      <c r="I89" s="406"/>
      <c r="J89" s="406"/>
      <c r="K89" s="406"/>
      <c r="L89" s="406"/>
      <c r="M89" s="406"/>
      <c r="N89" s="406"/>
      <c r="O89" s="406"/>
      <c r="P89" s="406"/>
    </row>
    <row r="90" spans="1:16" ht="13.5" thickBot="1">
      <c r="A90" s="265" t="s">
        <v>7</v>
      </c>
      <c r="B90" s="266" t="s">
        <v>52</v>
      </c>
      <c r="C90" s="267" t="s">
        <v>9</v>
      </c>
      <c r="D90" s="318"/>
      <c r="E90" s="404" t="s">
        <v>10</v>
      </c>
      <c r="F90" s="404"/>
      <c r="G90" s="404"/>
      <c r="H90" s="405" t="s">
        <v>11</v>
      </c>
      <c r="I90" s="404"/>
      <c r="J90" s="404"/>
      <c r="K90" s="404" t="s">
        <v>12</v>
      </c>
      <c r="L90" s="404"/>
      <c r="M90" s="404"/>
      <c r="N90" s="404" t="s">
        <v>13</v>
      </c>
      <c r="O90" s="404"/>
      <c r="P90" s="404"/>
    </row>
    <row r="91" spans="1:16" ht="13.5" thickBot="1">
      <c r="A91" s="265" t="s">
        <v>14</v>
      </c>
      <c r="B91" s="268"/>
      <c r="C91" s="268"/>
      <c r="D91" s="318"/>
      <c r="E91" s="269" t="s">
        <v>15</v>
      </c>
      <c r="F91" s="269" t="s">
        <v>16</v>
      </c>
      <c r="G91" s="269" t="s">
        <v>17</v>
      </c>
      <c r="H91" s="269" t="s">
        <v>15</v>
      </c>
      <c r="I91" s="269" t="s">
        <v>16</v>
      </c>
      <c r="J91" s="269" t="s">
        <v>17</v>
      </c>
      <c r="K91" s="269" t="s">
        <v>15</v>
      </c>
      <c r="L91" s="269" t="s">
        <v>16</v>
      </c>
      <c r="M91" s="269" t="s">
        <v>17</v>
      </c>
      <c r="N91" s="269" t="s">
        <v>15</v>
      </c>
      <c r="O91" s="269" t="s">
        <v>16</v>
      </c>
      <c r="P91" s="269" t="s">
        <v>17</v>
      </c>
    </row>
    <row r="92" spans="1:16" ht="12.75">
      <c r="A92" s="20" t="s">
        <v>25</v>
      </c>
      <c r="B92" s="191" t="s">
        <v>70</v>
      </c>
      <c r="C92" s="192" t="s">
        <v>71</v>
      </c>
      <c r="D92" s="345"/>
      <c r="E92" s="346">
        <v>7</v>
      </c>
      <c r="F92" s="194">
        <v>13</v>
      </c>
      <c r="G92" s="194">
        <f>SUM(E92:F92)</f>
        <v>20</v>
      </c>
      <c r="H92" s="194">
        <v>6</v>
      </c>
      <c r="I92" s="45">
        <v>11</v>
      </c>
      <c r="J92" s="194">
        <f>SUM(H92:I92)</f>
        <v>17</v>
      </c>
      <c r="K92" s="45">
        <v>58</v>
      </c>
      <c r="L92" s="45">
        <v>98</v>
      </c>
      <c r="M92" s="194">
        <f>SUM(K92:L92)</f>
        <v>156</v>
      </c>
      <c r="N92" s="45">
        <f>SUM(H92,K92)</f>
        <v>64</v>
      </c>
      <c r="O92" s="45">
        <f aca="true" t="shared" si="25" ref="N92:O100">SUM(I92,L92)</f>
        <v>109</v>
      </c>
      <c r="P92" s="61">
        <f>SUM(N92:O92)</f>
        <v>173</v>
      </c>
    </row>
    <row r="93" spans="1:16" ht="25.5">
      <c r="A93" s="21" t="s">
        <v>72</v>
      </c>
      <c r="B93" s="60" t="s">
        <v>175</v>
      </c>
      <c r="C93" s="15" t="s">
        <v>71</v>
      </c>
      <c r="D93" s="70"/>
      <c r="E93" s="324">
        <v>0</v>
      </c>
      <c r="F93" s="64">
        <v>0</v>
      </c>
      <c r="G93" s="65">
        <f aca="true" t="shared" si="26" ref="G93:G100">SUM(E93:F93)</f>
        <v>0</v>
      </c>
      <c r="H93" s="64">
        <v>0</v>
      </c>
      <c r="I93" s="64">
        <v>0</v>
      </c>
      <c r="J93" s="65">
        <f>SUM(H93:I93)</f>
        <v>0</v>
      </c>
      <c r="K93" s="64">
        <v>22</v>
      </c>
      <c r="L93" s="64">
        <v>20</v>
      </c>
      <c r="M93" s="62">
        <f>SUM(K93:L93)</f>
        <v>42</v>
      </c>
      <c r="N93" s="64">
        <f t="shared" si="25"/>
        <v>22</v>
      </c>
      <c r="O93" s="64">
        <f t="shared" si="25"/>
        <v>20</v>
      </c>
      <c r="P93" s="66">
        <f aca="true" t="shared" si="27" ref="P93:P100">SUM(N93:O93)</f>
        <v>42</v>
      </c>
    </row>
    <row r="94" spans="1:16" ht="12.75">
      <c r="A94" s="21" t="s">
        <v>73</v>
      </c>
      <c r="B94" s="56" t="s">
        <v>74</v>
      </c>
      <c r="C94" s="16" t="s">
        <v>71</v>
      </c>
      <c r="D94" s="70"/>
      <c r="E94" s="324">
        <v>0</v>
      </c>
      <c r="F94" s="64">
        <v>0</v>
      </c>
      <c r="G94" s="65">
        <f>SUM(E94:F94)</f>
        <v>0</v>
      </c>
      <c r="H94" s="64">
        <v>53</v>
      </c>
      <c r="I94" s="64">
        <v>69</v>
      </c>
      <c r="J94" s="65">
        <f>SUM(H94:I94)</f>
        <v>122</v>
      </c>
      <c r="K94" s="64">
        <v>441</v>
      </c>
      <c r="L94" s="64">
        <v>565</v>
      </c>
      <c r="M94" s="62">
        <f aca="true" t="shared" si="28" ref="M94:M100">SUM(K94:L94)</f>
        <v>1006</v>
      </c>
      <c r="N94" s="64">
        <f>SUM(H94,K94)</f>
        <v>494</v>
      </c>
      <c r="O94" s="64">
        <f>SUM(I94,L94)</f>
        <v>634</v>
      </c>
      <c r="P94" s="66">
        <f>SUM(N94:O94)</f>
        <v>1128</v>
      </c>
    </row>
    <row r="95" spans="1:16" ht="12.75">
      <c r="A95" s="22" t="s">
        <v>76</v>
      </c>
      <c r="B95" s="30" t="s">
        <v>75</v>
      </c>
      <c r="C95" s="15" t="s">
        <v>71</v>
      </c>
      <c r="D95" s="18"/>
      <c r="E95" s="324">
        <v>1</v>
      </c>
      <c r="F95" s="64">
        <v>5</v>
      </c>
      <c r="G95" s="65">
        <f t="shared" si="26"/>
        <v>6</v>
      </c>
      <c r="H95" s="64">
        <v>2</v>
      </c>
      <c r="I95" s="64">
        <v>4</v>
      </c>
      <c r="J95" s="65">
        <f aca="true" t="shared" si="29" ref="J95:J100">SUM(H95:I95)</f>
        <v>6</v>
      </c>
      <c r="K95" s="64">
        <v>32</v>
      </c>
      <c r="L95" s="64">
        <v>21</v>
      </c>
      <c r="M95" s="62">
        <f t="shared" si="28"/>
        <v>53</v>
      </c>
      <c r="N95" s="64">
        <f t="shared" si="25"/>
        <v>34</v>
      </c>
      <c r="O95" s="64">
        <f t="shared" si="25"/>
        <v>25</v>
      </c>
      <c r="P95" s="66">
        <f t="shared" si="27"/>
        <v>59</v>
      </c>
    </row>
    <row r="96" spans="1:16" ht="12.75">
      <c r="A96" s="22" t="s">
        <v>194</v>
      </c>
      <c r="B96" s="30" t="s">
        <v>75</v>
      </c>
      <c r="C96" s="15" t="s">
        <v>71</v>
      </c>
      <c r="D96" s="18"/>
      <c r="E96" s="324">
        <v>0</v>
      </c>
      <c r="F96" s="64">
        <v>0</v>
      </c>
      <c r="G96" s="65">
        <f t="shared" si="26"/>
        <v>0</v>
      </c>
      <c r="H96" s="64">
        <v>0</v>
      </c>
      <c r="I96" s="64">
        <v>0</v>
      </c>
      <c r="J96" s="65">
        <f t="shared" si="29"/>
        <v>0</v>
      </c>
      <c r="K96" s="64">
        <v>9</v>
      </c>
      <c r="L96" s="64">
        <v>4</v>
      </c>
      <c r="M96" s="62">
        <f t="shared" si="28"/>
        <v>13</v>
      </c>
      <c r="N96" s="64">
        <f t="shared" si="25"/>
        <v>9</v>
      </c>
      <c r="O96" s="64">
        <f t="shared" si="25"/>
        <v>4</v>
      </c>
      <c r="P96" s="66">
        <f t="shared" si="27"/>
        <v>13</v>
      </c>
    </row>
    <row r="97" spans="1:16" ht="12.75">
      <c r="A97" s="21" t="s">
        <v>77</v>
      </c>
      <c r="B97" s="56" t="s">
        <v>75</v>
      </c>
      <c r="C97" s="16" t="s">
        <v>71</v>
      </c>
      <c r="D97" s="18"/>
      <c r="E97" s="324">
        <v>15</v>
      </c>
      <c r="F97" s="64">
        <v>10</v>
      </c>
      <c r="G97" s="65">
        <f t="shared" si="26"/>
        <v>25</v>
      </c>
      <c r="H97" s="64">
        <v>14</v>
      </c>
      <c r="I97" s="64">
        <v>10</v>
      </c>
      <c r="J97" s="65">
        <f t="shared" si="29"/>
        <v>24</v>
      </c>
      <c r="K97" s="64">
        <v>131</v>
      </c>
      <c r="L97" s="64">
        <v>140</v>
      </c>
      <c r="M97" s="62">
        <f t="shared" si="28"/>
        <v>271</v>
      </c>
      <c r="N97" s="64">
        <f t="shared" si="25"/>
        <v>145</v>
      </c>
      <c r="O97" s="64">
        <f t="shared" si="25"/>
        <v>150</v>
      </c>
      <c r="P97" s="66">
        <f>SUM(N97:O97)</f>
        <v>295</v>
      </c>
    </row>
    <row r="98" spans="1:16" ht="12.75">
      <c r="A98" s="53" t="s">
        <v>78</v>
      </c>
      <c r="B98" s="58" t="s">
        <v>75</v>
      </c>
      <c r="C98" s="15" t="s">
        <v>71</v>
      </c>
      <c r="D98" s="145"/>
      <c r="E98" s="344">
        <v>6</v>
      </c>
      <c r="F98" s="63">
        <v>5</v>
      </c>
      <c r="G98" s="62">
        <f t="shared" si="26"/>
        <v>11</v>
      </c>
      <c r="H98" s="63">
        <v>6</v>
      </c>
      <c r="I98" s="63">
        <v>5</v>
      </c>
      <c r="J98" s="65">
        <f t="shared" si="29"/>
        <v>11</v>
      </c>
      <c r="K98" s="63">
        <v>45</v>
      </c>
      <c r="L98" s="63">
        <v>30</v>
      </c>
      <c r="M98" s="62">
        <f t="shared" si="28"/>
        <v>75</v>
      </c>
      <c r="N98" s="63">
        <f t="shared" si="25"/>
        <v>51</v>
      </c>
      <c r="O98" s="63">
        <f t="shared" si="25"/>
        <v>35</v>
      </c>
      <c r="P98" s="183">
        <f t="shared" si="27"/>
        <v>86</v>
      </c>
    </row>
    <row r="99" spans="1:16" ht="12.75">
      <c r="A99" s="22" t="s">
        <v>193</v>
      </c>
      <c r="B99" s="30" t="s">
        <v>75</v>
      </c>
      <c r="C99" s="15" t="s">
        <v>71</v>
      </c>
      <c r="D99" s="18"/>
      <c r="E99" s="324">
        <v>0</v>
      </c>
      <c r="F99" s="64">
        <v>0</v>
      </c>
      <c r="G99" s="65">
        <v>0</v>
      </c>
      <c r="H99" s="64">
        <v>0</v>
      </c>
      <c r="I99" s="64">
        <v>0</v>
      </c>
      <c r="J99" s="65">
        <f t="shared" si="29"/>
        <v>0</v>
      </c>
      <c r="K99" s="64">
        <v>5</v>
      </c>
      <c r="L99" s="64">
        <v>5</v>
      </c>
      <c r="M99" s="62">
        <f t="shared" si="28"/>
        <v>10</v>
      </c>
      <c r="N99" s="64">
        <f t="shared" si="25"/>
        <v>5</v>
      </c>
      <c r="O99" s="64">
        <f t="shared" si="25"/>
        <v>5</v>
      </c>
      <c r="P99" s="66">
        <f t="shared" si="27"/>
        <v>10</v>
      </c>
    </row>
    <row r="100" spans="1:16" ht="13.5" thickBot="1">
      <c r="A100" s="22" t="s">
        <v>79</v>
      </c>
      <c r="B100" s="30" t="s">
        <v>75</v>
      </c>
      <c r="C100" s="195" t="s">
        <v>71</v>
      </c>
      <c r="D100" s="18"/>
      <c r="E100" s="336">
        <v>3</v>
      </c>
      <c r="F100" s="98">
        <v>6</v>
      </c>
      <c r="G100" s="186">
        <f t="shared" si="26"/>
        <v>9</v>
      </c>
      <c r="H100" s="98">
        <v>3</v>
      </c>
      <c r="I100" s="98">
        <v>6</v>
      </c>
      <c r="J100" s="65">
        <f t="shared" si="29"/>
        <v>9</v>
      </c>
      <c r="K100" s="98">
        <v>63</v>
      </c>
      <c r="L100" s="98">
        <v>110</v>
      </c>
      <c r="M100" s="62">
        <f t="shared" si="28"/>
        <v>173</v>
      </c>
      <c r="N100" s="98">
        <f t="shared" si="25"/>
        <v>66</v>
      </c>
      <c r="O100" s="98">
        <f>SUM(I100,L100)</f>
        <v>116</v>
      </c>
      <c r="P100" s="187">
        <f t="shared" si="27"/>
        <v>182</v>
      </c>
    </row>
    <row r="101" spans="1:16" ht="13.5" thickBot="1">
      <c r="A101" s="389" t="s">
        <v>34</v>
      </c>
      <c r="B101" s="389"/>
      <c r="C101" s="389"/>
      <c r="D101" s="390"/>
      <c r="E101" s="275">
        <f>SUM(E92:E100)</f>
        <v>32</v>
      </c>
      <c r="F101" s="275">
        <f aca="true" t="shared" si="30" ref="F101:P101">SUM(F92:F100)</f>
        <v>39</v>
      </c>
      <c r="G101" s="275">
        <f t="shared" si="30"/>
        <v>71</v>
      </c>
      <c r="H101" s="275">
        <f t="shared" si="30"/>
        <v>84</v>
      </c>
      <c r="I101" s="275">
        <f t="shared" si="30"/>
        <v>105</v>
      </c>
      <c r="J101" s="275">
        <f t="shared" si="30"/>
        <v>189</v>
      </c>
      <c r="K101" s="275">
        <f t="shared" si="30"/>
        <v>806</v>
      </c>
      <c r="L101" s="275">
        <f t="shared" si="30"/>
        <v>993</v>
      </c>
      <c r="M101" s="275">
        <f t="shared" si="30"/>
        <v>1799</v>
      </c>
      <c r="N101" s="275">
        <f t="shared" si="30"/>
        <v>890</v>
      </c>
      <c r="O101" s="275">
        <f t="shared" si="30"/>
        <v>1098</v>
      </c>
      <c r="P101" s="275">
        <f t="shared" si="30"/>
        <v>1988</v>
      </c>
    </row>
    <row r="102" spans="1:16" ht="11.25" customHeight="1" thickBot="1">
      <c r="A102" s="108"/>
      <c r="B102" s="108"/>
      <c r="C102" s="108"/>
      <c r="D102" s="10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ht="13.5" thickBot="1">
      <c r="A103" s="265" t="s">
        <v>46</v>
      </c>
      <c r="B103" s="268"/>
      <c r="C103" s="268"/>
      <c r="D103" s="318"/>
      <c r="E103" s="269" t="s">
        <v>15</v>
      </c>
      <c r="F103" s="269" t="s">
        <v>16</v>
      </c>
      <c r="G103" s="269" t="s">
        <v>17</v>
      </c>
      <c r="H103" s="269" t="s">
        <v>15</v>
      </c>
      <c r="I103" s="269" t="s">
        <v>16</v>
      </c>
      <c r="J103" s="269" t="s">
        <v>17</v>
      </c>
      <c r="K103" s="269" t="s">
        <v>15</v>
      </c>
      <c r="L103" s="269" t="s">
        <v>16</v>
      </c>
      <c r="M103" s="269" t="s">
        <v>17</v>
      </c>
      <c r="N103" s="269" t="s">
        <v>15</v>
      </c>
      <c r="O103" s="269" t="s">
        <v>16</v>
      </c>
      <c r="P103" s="269" t="s">
        <v>17</v>
      </c>
    </row>
    <row r="104" spans="1:54" s="14" customFormat="1" ht="23.25" thickBot="1">
      <c r="A104" s="9" t="s">
        <v>212</v>
      </c>
      <c r="B104" s="58" t="s">
        <v>74</v>
      </c>
      <c r="C104" s="15" t="s">
        <v>71</v>
      </c>
      <c r="D104" s="351"/>
      <c r="E104" s="353">
        <v>0</v>
      </c>
      <c r="F104" s="354">
        <v>0</v>
      </c>
      <c r="G104" s="354">
        <f>SUM(E104:F104)</f>
        <v>0</v>
      </c>
      <c r="H104" s="354">
        <v>0</v>
      </c>
      <c r="I104" s="354">
        <v>0</v>
      </c>
      <c r="J104" s="355">
        <f>SUM(H104,I104)</f>
        <v>0</v>
      </c>
      <c r="K104" s="356">
        <v>0</v>
      </c>
      <c r="L104" s="356">
        <v>0</v>
      </c>
      <c r="M104" s="356">
        <f>SUM(K104,L104)</f>
        <v>0</v>
      </c>
      <c r="N104" s="357">
        <f>SUM(H104,K104)</f>
        <v>0</v>
      </c>
      <c r="O104" s="357">
        <f>SUM(I104,L104)</f>
        <v>0</v>
      </c>
      <c r="P104" s="358">
        <f>SUM(N104:O104)</f>
        <v>0</v>
      </c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</row>
    <row r="105" spans="1:16" ht="13.5" thickBot="1">
      <c r="A105" s="393" t="s">
        <v>34</v>
      </c>
      <c r="B105" s="393"/>
      <c r="C105" s="393"/>
      <c r="D105" s="394"/>
      <c r="E105" s="359">
        <f aca="true" t="shared" si="31" ref="E105:P105">SUM(E104:E104)</f>
        <v>0</v>
      </c>
      <c r="F105" s="359">
        <f t="shared" si="31"/>
        <v>0</v>
      </c>
      <c r="G105" s="359">
        <f t="shared" si="31"/>
        <v>0</v>
      </c>
      <c r="H105" s="359">
        <f t="shared" si="31"/>
        <v>0</v>
      </c>
      <c r="I105" s="359">
        <f t="shared" si="31"/>
        <v>0</v>
      </c>
      <c r="J105" s="359">
        <f t="shared" si="31"/>
        <v>0</v>
      </c>
      <c r="K105" s="359">
        <f t="shared" si="31"/>
        <v>0</v>
      </c>
      <c r="L105" s="359">
        <f t="shared" si="31"/>
        <v>0</v>
      </c>
      <c r="M105" s="359">
        <f t="shared" si="31"/>
        <v>0</v>
      </c>
      <c r="N105" s="359">
        <f t="shared" si="31"/>
        <v>0</v>
      </c>
      <c r="O105" s="359">
        <f t="shared" si="31"/>
        <v>0</v>
      </c>
      <c r="P105" s="359">
        <f t="shared" si="31"/>
        <v>0</v>
      </c>
    </row>
    <row r="106" spans="1:16" ht="11.25" customHeight="1" thickBot="1">
      <c r="A106" s="108"/>
      <c r="B106" s="108"/>
      <c r="C106" s="108"/>
      <c r="D106" s="10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13.5" thickBot="1">
      <c r="A107" s="265" t="s">
        <v>35</v>
      </c>
      <c r="B107" s="268"/>
      <c r="C107" s="268"/>
      <c r="D107" s="318"/>
      <c r="E107" s="269" t="s">
        <v>15</v>
      </c>
      <c r="F107" s="269" t="s">
        <v>16</v>
      </c>
      <c r="G107" s="269" t="s">
        <v>17</v>
      </c>
      <c r="H107" s="269" t="s">
        <v>15</v>
      </c>
      <c r="I107" s="269" t="s">
        <v>16</v>
      </c>
      <c r="J107" s="269" t="s">
        <v>17</v>
      </c>
      <c r="K107" s="269" t="s">
        <v>15</v>
      </c>
      <c r="L107" s="269" t="s">
        <v>16</v>
      </c>
      <c r="M107" s="269" t="s">
        <v>17</v>
      </c>
      <c r="N107" s="269" t="s">
        <v>15</v>
      </c>
      <c r="O107" s="269" t="s">
        <v>16</v>
      </c>
      <c r="P107" s="269" t="s">
        <v>17</v>
      </c>
    </row>
    <row r="108" spans="1:16" ht="12.75">
      <c r="A108" s="9" t="s">
        <v>80</v>
      </c>
      <c r="B108" s="58" t="s">
        <v>74</v>
      </c>
      <c r="C108" s="195" t="s">
        <v>71</v>
      </c>
      <c r="D108" s="347"/>
      <c r="E108" s="348">
        <v>13</v>
      </c>
      <c r="F108" s="196">
        <v>10</v>
      </c>
      <c r="G108" s="196">
        <f>SUM(E108:F108)</f>
        <v>23</v>
      </c>
      <c r="H108" s="196">
        <v>9</v>
      </c>
      <c r="I108" s="196">
        <v>9</v>
      </c>
      <c r="J108" s="186">
        <f>SUM(H108,I108)</f>
        <v>18</v>
      </c>
      <c r="K108" s="197">
        <v>16</v>
      </c>
      <c r="L108" s="197">
        <v>12</v>
      </c>
      <c r="M108" s="197">
        <f>SUM(K108,L108)</f>
        <v>28</v>
      </c>
      <c r="N108" s="46">
        <f aca="true" t="shared" si="32" ref="N108:O110">SUM(H108,K108)</f>
        <v>25</v>
      </c>
      <c r="O108" s="46">
        <f t="shared" si="32"/>
        <v>21</v>
      </c>
      <c r="P108" s="198">
        <f>SUM(N108:O108)</f>
        <v>46</v>
      </c>
    </row>
    <row r="109" spans="1:16" ht="22.5">
      <c r="A109" s="313" t="s">
        <v>219</v>
      </c>
      <c r="B109" s="104" t="s">
        <v>220</v>
      </c>
      <c r="C109" s="16" t="s">
        <v>71</v>
      </c>
      <c r="D109" s="340"/>
      <c r="E109" s="349">
        <v>1</v>
      </c>
      <c r="F109" s="65">
        <v>9</v>
      </c>
      <c r="G109" s="65">
        <f>SUM(E109:F109)</f>
        <v>10</v>
      </c>
      <c r="H109" s="65">
        <v>0</v>
      </c>
      <c r="I109" s="65">
        <v>5</v>
      </c>
      <c r="J109" s="65">
        <f>SUM(H109,I109)</f>
        <v>5</v>
      </c>
      <c r="K109" s="86">
        <v>0</v>
      </c>
      <c r="L109" s="86">
        <v>0</v>
      </c>
      <c r="M109" s="197">
        <f>SUM(K109,L109)</f>
        <v>0</v>
      </c>
      <c r="N109" s="64">
        <v>0</v>
      </c>
      <c r="O109" s="64">
        <f t="shared" si="32"/>
        <v>5</v>
      </c>
      <c r="P109" s="66">
        <f>SUM(N109:O109)</f>
        <v>5</v>
      </c>
    </row>
    <row r="110" spans="1:16" ht="13.5" thickBot="1">
      <c r="A110" s="44" t="s">
        <v>81</v>
      </c>
      <c r="B110" s="30" t="s">
        <v>75</v>
      </c>
      <c r="C110" s="195" t="s">
        <v>71</v>
      </c>
      <c r="D110" s="347"/>
      <c r="E110" s="350">
        <v>0</v>
      </c>
      <c r="F110" s="199">
        <v>0</v>
      </c>
      <c r="G110" s="196">
        <f>SUM(E110,F110)</f>
        <v>0</v>
      </c>
      <c r="H110" s="46">
        <v>0</v>
      </c>
      <c r="I110" s="46">
        <v>0</v>
      </c>
      <c r="J110" s="196">
        <f>SUM(H110:I110)</f>
        <v>0</v>
      </c>
      <c r="K110" s="46">
        <v>3</v>
      </c>
      <c r="L110" s="46">
        <v>8</v>
      </c>
      <c r="M110" s="197">
        <f>SUM(K110,L110)</f>
        <v>11</v>
      </c>
      <c r="N110" s="63">
        <f t="shared" si="32"/>
        <v>3</v>
      </c>
      <c r="O110" s="63">
        <f t="shared" si="32"/>
        <v>8</v>
      </c>
      <c r="P110" s="183">
        <f>SUM(N110:O110)</f>
        <v>11</v>
      </c>
    </row>
    <row r="111" spans="1:16" ht="13.5" thickBot="1">
      <c r="A111" s="393" t="s">
        <v>34</v>
      </c>
      <c r="B111" s="393"/>
      <c r="C111" s="393"/>
      <c r="D111" s="394"/>
      <c r="E111" s="280">
        <f>SUM(E108:E110)</f>
        <v>14</v>
      </c>
      <c r="F111" s="280">
        <f aca="true" t="shared" si="33" ref="F111:O111">SUM(F108:F110)</f>
        <v>19</v>
      </c>
      <c r="G111" s="280">
        <f t="shared" si="33"/>
        <v>33</v>
      </c>
      <c r="H111" s="280">
        <f t="shared" si="33"/>
        <v>9</v>
      </c>
      <c r="I111" s="280">
        <f t="shared" si="33"/>
        <v>14</v>
      </c>
      <c r="J111" s="280">
        <f t="shared" si="33"/>
        <v>23</v>
      </c>
      <c r="K111" s="280">
        <f t="shared" si="33"/>
        <v>19</v>
      </c>
      <c r="L111" s="280">
        <f t="shared" si="33"/>
        <v>20</v>
      </c>
      <c r="M111" s="280">
        <f t="shared" si="33"/>
        <v>39</v>
      </c>
      <c r="N111" s="280">
        <f t="shared" si="33"/>
        <v>28</v>
      </c>
      <c r="O111" s="280">
        <f t="shared" si="33"/>
        <v>34</v>
      </c>
      <c r="P111" s="280">
        <f>SUM(P108:P110)</f>
        <v>62</v>
      </c>
    </row>
    <row r="112" spans="1:16" ht="9.75" customHeight="1" thickBot="1">
      <c r="A112" s="200"/>
      <c r="B112" s="200"/>
      <c r="C112" s="200"/>
      <c r="D112" s="200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</row>
    <row r="113" spans="1:16" ht="13.5" thickBot="1">
      <c r="A113" s="264" t="s">
        <v>48</v>
      </c>
      <c r="B113" s="276"/>
      <c r="C113" s="276"/>
      <c r="D113" s="352"/>
      <c r="E113" s="269" t="s">
        <v>15</v>
      </c>
      <c r="F113" s="269" t="s">
        <v>16</v>
      </c>
      <c r="G113" s="269" t="s">
        <v>17</v>
      </c>
      <c r="H113" s="269" t="s">
        <v>15</v>
      </c>
      <c r="I113" s="269" t="s">
        <v>16</v>
      </c>
      <c r="J113" s="269" t="s">
        <v>17</v>
      </c>
      <c r="K113" s="269" t="s">
        <v>15</v>
      </c>
      <c r="L113" s="269" t="s">
        <v>16</v>
      </c>
      <c r="M113" s="269" t="s">
        <v>17</v>
      </c>
      <c r="N113" s="269" t="s">
        <v>15</v>
      </c>
      <c r="O113" s="269" t="s">
        <v>16</v>
      </c>
      <c r="P113" s="269" t="s">
        <v>17</v>
      </c>
    </row>
    <row r="114" spans="1:16" ht="12.75" customHeight="1">
      <c r="A114" s="57" t="s">
        <v>82</v>
      </c>
      <c r="B114" s="58" t="s">
        <v>74</v>
      </c>
      <c r="C114" s="15" t="s">
        <v>71</v>
      </c>
      <c r="D114" s="351"/>
      <c r="E114" s="344">
        <v>12</v>
      </c>
      <c r="F114" s="63">
        <v>10</v>
      </c>
      <c r="G114" s="63">
        <f>SUM(E114:F114)</f>
        <v>22</v>
      </c>
      <c r="H114" s="63">
        <v>9</v>
      </c>
      <c r="I114" s="63">
        <v>5</v>
      </c>
      <c r="J114" s="63">
        <f>SUM(H114:I114)</f>
        <v>14</v>
      </c>
      <c r="K114" s="63">
        <v>3</v>
      </c>
      <c r="L114" s="63">
        <v>4</v>
      </c>
      <c r="M114" s="63">
        <f>SUM(K114:L114)</f>
        <v>7</v>
      </c>
      <c r="N114" s="63">
        <f>SUM(H114,K114)</f>
        <v>12</v>
      </c>
      <c r="O114" s="63">
        <f>SUM(I114,L114)</f>
        <v>9</v>
      </c>
      <c r="P114" s="201">
        <f>SUM(N114:O114)</f>
        <v>21</v>
      </c>
    </row>
    <row r="115" spans="1:16" ht="13.5" thickBot="1">
      <c r="A115" s="55" t="s">
        <v>84</v>
      </c>
      <c r="B115" s="67" t="s">
        <v>85</v>
      </c>
      <c r="C115" s="10" t="s">
        <v>21</v>
      </c>
      <c r="D115" s="340"/>
      <c r="E115" s="324">
        <v>0</v>
      </c>
      <c r="F115" s="64">
        <v>0</v>
      </c>
      <c r="G115" s="63">
        <f>SUM(E115:F115)</f>
        <v>0</v>
      </c>
      <c r="H115" s="64">
        <v>11</v>
      </c>
      <c r="I115" s="64">
        <v>10</v>
      </c>
      <c r="J115" s="63">
        <f>SUM(H115:I115)</f>
        <v>21</v>
      </c>
      <c r="K115" s="64">
        <v>19</v>
      </c>
      <c r="L115" s="64">
        <v>17</v>
      </c>
      <c r="M115" s="63">
        <f>SUM(K115:L115)</f>
        <v>36</v>
      </c>
      <c r="N115" s="64">
        <f>SUM(H115,K115)</f>
        <v>30</v>
      </c>
      <c r="O115" s="64">
        <f>SUM(I115,L115)</f>
        <v>27</v>
      </c>
      <c r="P115" s="201">
        <f>SUM(N115:O115)</f>
        <v>57</v>
      </c>
    </row>
    <row r="116" spans="1:16" ht="13.5" thickBot="1">
      <c r="A116" s="389" t="s">
        <v>34</v>
      </c>
      <c r="B116" s="389"/>
      <c r="C116" s="389"/>
      <c r="D116" s="390"/>
      <c r="E116" s="280">
        <f>SUM(E114:E115)</f>
        <v>12</v>
      </c>
      <c r="F116" s="280">
        <f aca="true" t="shared" si="34" ref="F116:P116">SUM(F114:F115)</f>
        <v>10</v>
      </c>
      <c r="G116" s="280">
        <f t="shared" si="34"/>
        <v>22</v>
      </c>
      <c r="H116" s="280">
        <f t="shared" si="34"/>
        <v>20</v>
      </c>
      <c r="I116" s="280">
        <f t="shared" si="34"/>
        <v>15</v>
      </c>
      <c r="J116" s="280">
        <f t="shared" si="34"/>
        <v>35</v>
      </c>
      <c r="K116" s="280">
        <f t="shared" si="34"/>
        <v>22</v>
      </c>
      <c r="L116" s="280">
        <f t="shared" si="34"/>
        <v>21</v>
      </c>
      <c r="M116" s="280">
        <f t="shared" si="34"/>
        <v>43</v>
      </c>
      <c r="N116" s="280">
        <f t="shared" si="34"/>
        <v>42</v>
      </c>
      <c r="O116" s="280">
        <f t="shared" si="34"/>
        <v>36</v>
      </c>
      <c r="P116" s="280">
        <f t="shared" si="34"/>
        <v>78</v>
      </c>
    </row>
    <row r="117" spans="1:16" ht="13.5" thickBot="1">
      <c r="A117" s="391" t="s">
        <v>50</v>
      </c>
      <c r="B117" s="391"/>
      <c r="C117" s="391"/>
      <c r="D117" s="392"/>
      <c r="E117" s="282">
        <f aca="true" t="shared" si="35" ref="E117:P117">SUM(E101,E111,E116,E105)</f>
        <v>58</v>
      </c>
      <c r="F117" s="282">
        <f t="shared" si="35"/>
        <v>68</v>
      </c>
      <c r="G117" s="282">
        <f t="shared" si="35"/>
        <v>126</v>
      </c>
      <c r="H117" s="282">
        <f t="shared" si="35"/>
        <v>113</v>
      </c>
      <c r="I117" s="282">
        <f t="shared" si="35"/>
        <v>134</v>
      </c>
      <c r="J117" s="282">
        <f t="shared" si="35"/>
        <v>247</v>
      </c>
      <c r="K117" s="282">
        <f t="shared" si="35"/>
        <v>847</v>
      </c>
      <c r="L117" s="282">
        <f t="shared" si="35"/>
        <v>1034</v>
      </c>
      <c r="M117" s="282">
        <f t="shared" si="35"/>
        <v>1881</v>
      </c>
      <c r="N117" s="282">
        <f t="shared" si="35"/>
        <v>960</v>
      </c>
      <c r="O117" s="282">
        <f t="shared" si="35"/>
        <v>1168</v>
      </c>
      <c r="P117" s="282">
        <f t="shared" si="35"/>
        <v>2128</v>
      </c>
    </row>
    <row r="118" spans="1:16" ht="11.25" customHeight="1" thickBot="1">
      <c r="A118" s="106"/>
      <c r="B118" s="106"/>
      <c r="C118" s="106"/>
      <c r="D118" s="106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</row>
    <row r="119" spans="1:16" ht="13.5" thickBot="1">
      <c r="A119" s="396" t="s">
        <v>86</v>
      </c>
      <c r="B119" s="396"/>
      <c r="C119" s="396"/>
      <c r="D119" s="396"/>
      <c r="E119" s="396"/>
      <c r="F119" s="396"/>
      <c r="G119" s="396"/>
      <c r="H119" s="406" t="s">
        <v>6</v>
      </c>
      <c r="I119" s="406"/>
      <c r="J119" s="406"/>
      <c r="K119" s="406"/>
      <c r="L119" s="406"/>
      <c r="M119" s="406"/>
      <c r="N119" s="406"/>
      <c r="O119" s="406"/>
      <c r="P119" s="406"/>
    </row>
    <row r="120" spans="1:16" ht="13.5" thickBot="1">
      <c r="A120" s="265" t="s">
        <v>7</v>
      </c>
      <c r="B120" s="266" t="s">
        <v>52</v>
      </c>
      <c r="C120" s="267" t="s">
        <v>9</v>
      </c>
      <c r="D120" s="268"/>
      <c r="E120" s="404" t="s">
        <v>10</v>
      </c>
      <c r="F120" s="404"/>
      <c r="G120" s="404"/>
      <c r="H120" s="405" t="s">
        <v>11</v>
      </c>
      <c r="I120" s="404"/>
      <c r="J120" s="404"/>
      <c r="K120" s="404" t="s">
        <v>12</v>
      </c>
      <c r="L120" s="404"/>
      <c r="M120" s="404"/>
      <c r="N120" s="404" t="s">
        <v>13</v>
      </c>
      <c r="O120" s="404"/>
      <c r="P120" s="404"/>
    </row>
    <row r="121" spans="1:16" ht="13.5" thickBot="1">
      <c r="A121" s="265" t="s">
        <v>14</v>
      </c>
      <c r="B121" s="268"/>
      <c r="C121" s="268"/>
      <c r="D121" s="268"/>
      <c r="E121" s="269" t="s">
        <v>15</v>
      </c>
      <c r="F121" s="269" t="s">
        <v>16</v>
      </c>
      <c r="G121" s="269" t="s">
        <v>17</v>
      </c>
      <c r="H121" s="269" t="s">
        <v>15</v>
      </c>
      <c r="I121" s="269" t="s">
        <v>16</v>
      </c>
      <c r="J121" s="269" t="s">
        <v>17</v>
      </c>
      <c r="K121" s="269" t="s">
        <v>15</v>
      </c>
      <c r="L121" s="269" t="s">
        <v>16</v>
      </c>
      <c r="M121" s="269" t="s">
        <v>17</v>
      </c>
      <c r="N121" s="269" t="s">
        <v>15</v>
      </c>
      <c r="O121" s="269" t="s">
        <v>16</v>
      </c>
      <c r="P121" s="269" t="s">
        <v>17</v>
      </c>
    </row>
    <row r="122" spans="1:16" ht="12.75">
      <c r="A122" s="20" t="s">
        <v>25</v>
      </c>
      <c r="B122" s="191" t="s">
        <v>87</v>
      </c>
      <c r="C122" s="193" t="s">
        <v>88</v>
      </c>
      <c r="D122" s="345"/>
      <c r="E122" s="346">
        <v>20</v>
      </c>
      <c r="F122" s="194">
        <v>20</v>
      </c>
      <c r="G122" s="194">
        <f>SUM(E122:F122)</f>
        <v>40</v>
      </c>
      <c r="H122" s="194">
        <v>19</v>
      </c>
      <c r="I122" s="45">
        <v>20</v>
      </c>
      <c r="J122" s="194">
        <f>SUM(H122:I122)</f>
        <v>39</v>
      </c>
      <c r="K122" s="45">
        <v>94</v>
      </c>
      <c r="L122" s="45">
        <v>126</v>
      </c>
      <c r="M122" s="194">
        <f>SUM(K122:L122)</f>
        <v>220</v>
      </c>
      <c r="N122" s="45">
        <f>SUM(H122,K122)</f>
        <v>113</v>
      </c>
      <c r="O122" s="45">
        <f>SUM(I122,L122)</f>
        <v>146</v>
      </c>
      <c r="P122" s="61">
        <f>SUM(N122:O122)</f>
        <v>259</v>
      </c>
    </row>
    <row r="123" spans="1:16" ht="12.75" customHeight="1">
      <c r="A123" s="21" t="s">
        <v>157</v>
      </c>
      <c r="B123" s="68" t="s">
        <v>89</v>
      </c>
      <c r="C123" s="17" t="s">
        <v>88</v>
      </c>
      <c r="D123" s="70"/>
      <c r="E123" s="324">
        <v>1</v>
      </c>
      <c r="F123" s="64">
        <v>2</v>
      </c>
      <c r="G123" s="65">
        <f>SUM(E123:F123)</f>
        <v>3</v>
      </c>
      <c r="H123" s="65">
        <v>6</v>
      </c>
      <c r="I123" s="64">
        <v>7</v>
      </c>
      <c r="J123" s="65">
        <f>SUM(H123:I123)</f>
        <v>13</v>
      </c>
      <c r="K123" s="64">
        <v>60</v>
      </c>
      <c r="L123" s="64">
        <v>41</v>
      </c>
      <c r="M123" s="65">
        <f>SUM(K123:L123)</f>
        <v>101</v>
      </c>
      <c r="N123" s="64">
        <f aca="true" t="shared" si="36" ref="N123:O134">SUM(H123,K123)</f>
        <v>66</v>
      </c>
      <c r="O123" s="64">
        <f t="shared" si="36"/>
        <v>48</v>
      </c>
      <c r="P123" s="66">
        <f>SUM(N123:O123)</f>
        <v>114</v>
      </c>
    </row>
    <row r="124" spans="1:16" ht="12.75" customHeight="1">
      <c r="A124" s="21" t="s">
        <v>19</v>
      </c>
      <c r="B124" s="68" t="s">
        <v>89</v>
      </c>
      <c r="C124" s="17" t="s">
        <v>88</v>
      </c>
      <c r="D124" s="70"/>
      <c r="E124" s="324">
        <v>32</v>
      </c>
      <c r="F124" s="64">
        <v>38</v>
      </c>
      <c r="G124" s="65">
        <f aca="true" t="shared" si="37" ref="G124:G136">SUM(E124:F124)</f>
        <v>70</v>
      </c>
      <c r="H124" s="64">
        <v>34</v>
      </c>
      <c r="I124" s="64">
        <v>43</v>
      </c>
      <c r="J124" s="65">
        <f aca="true" t="shared" si="38" ref="J124:J136">SUM(H124:I124)</f>
        <v>77</v>
      </c>
      <c r="K124" s="64">
        <v>183</v>
      </c>
      <c r="L124" s="64">
        <v>213</v>
      </c>
      <c r="M124" s="65">
        <f aca="true" t="shared" si="39" ref="M124:M136">SUM(K124:L124)</f>
        <v>396</v>
      </c>
      <c r="N124" s="64">
        <f t="shared" si="36"/>
        <v>217</v>
      </c>
      <c r="O124" s="64">
        <f t="shared" si="36"/>
        <v>256</v>
      </c>
      <c r="P124" s="66">
        <f aca="true" t="shared" si="40" ref="P124:P136">SUM(N124:O124)</f>
        <v>473</v>
      </c>
    </row>
    <row r="125" spans="1:54" s="202" customFormat="1" ht="12.75" customHeight="1">
      <c r="A125" s="22" t="s">
        <v>90</v>
      </c>
      <c r="B125" s="68" t="s">
        <v>89</v>
      </c>
      <c r="C125" s="185" t="s">
        <v>88</v>
      </c>
      <c r="D125" s="18"/>
      <c r="E125" s="336">
        <v>6</v>
      </c>
      <c r="F125" s="98">
        <v>10</v>
      </c>
      <c r="G125" s="65">
        <f t="shared" si="37"/>
        <v>16</v>
      </c>
      <c r="H125" s="98">
        <v>9</v>
      </c>
      <c r="I125" s="98">
        <v>11</v>
      </c>
      <c r="J125" s="65">
        <f t="shared" si="38"/>
        <v>20</v>
      </c>
      <c r="K125" s="98">
        <v>57</v>
      </c>
      <c r="L125" s="98">
        <v>92</v>
      </c>
      <c r="M125" s="65">
        <f t="shared" si="39"/>
        <v>149</v>
      </c>
      <c r="N125" s="63">
        <f t="shared" si="36"/>
        <v>66</v>
      </c>
      <c r="O125" s="63">
        <f t="shared" si="36"/>
        <v>103</v>
      </c>
      <c r="P125" s="66">
        <f t="shared" si="40"/>
        <v>169</v>
      </c>
      <c r="Q125" s="315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</row>
    <row r="126" spans="1:16" ht="12.75" customHeight="1">
      <c r="A126" s="68" t="s">
        <v>23</v>
      </c>
      <c r="B126" s="68" t="s">
        <v>89</v>
      </c>
      <c r="C126" s="17" t="s">
        <v>88</v>
      </c>
      <c r="D126" s="70"/>
      <c r="E126" s="324">
        <v>13</v>
      </c>
      <c r="F126" s="64">
        <v>17</v>
      </c>
      <c r="G126" s="65">
        <f t="shared" si="37"/>
        <v>30</v>
      </c>
      <c r="H126" s="64">
        <v>22</v>
      </c>
      <c r="I126" s="64">
        <v>24</v>
      </c>
      <c r="J126" s="65">
        <f t="shared" si="38"/>
        <v>46</v>
      </c>
      <c r="K126" s="64">
        <v>90</v>
      </c>
      <c r="L126" s="64">
        <v>241</v>
      </c>
      <c r="M126" s="65">
        <f t="shared" si="39"/>
        <v>331</v>
      </c>
      <c r="N126" s="64">
        <f t="shared" si="36"/>
        <v>112</v>
      </c>
      <c r="O126" s="64">
        <f t="shared" si="36"/>
        <v>265</v>
      </c>
      <c r="P126" s="66">
        <f t="shared" si="40"/>
        <v>377</v>
      </c>
    </row>
    <row r="127" spans="1:16" ht="12.75">
      <c r="A127" s="21" t="s">
        <v>223</v>
      </c>
      <c r="B127" s="68" t="s">
        <v>177</v>
      </c>
      <c r="C127" s="17" t="s">
        <v>88</v>
      </c>
      <c r="D127" s="360"/>
      <c r="E127" s="336">
        <v>102</v>
      </c>
      <c r="F127" s="98">
        <v>98</v>
      </c>
      <c r="G127" s="65">
        <f t="shared" si="37"/>
        <v>200</v>
      </c>
      <c r="H127" s="98">
        <v>40</v>
      </c>
      <c r="I127" s="98">
        <v>37</v>
      </c>
      <c r="J127" s="65">
        <f t="shared" si="38"/>
        <v>77</v>
      </c>
      <c r="K127" s="98">
        <v>36</v>
      </c>
      <c r="L127" s="98">
        <v>30</v>
      </c>
      <c r="M127" s="65">
        <f t="shared" si="39"/>
        <v>66</v>
      </c>
      <c r="N127" s="63">
        <f>SUM(H127,K127)</f>
        <v>76</v>
      </c>
      <c r="O127" s="63">
        <f>SUM(I127,L127)</f>
        <v>67</v>
      </c>
      <c r="P127" s="66">
        <f t="shared" si="40"/>
        <v>143</v>
      </c>
    </row>
    <row r="128" spans="1:16" ht="12.75">
      <c r="A128" s="21" t="s">
        <v>22</v>
      </c>
      <c r="B128" s="68" t="s">
        <v>91</v>
      </c>
      <c r="C128" s="17" t="s">
        <v>88</v>
      </c>
      <c r="D128" s="70"/>
      <c r="E128" s="324">
        <v>29</v>
      </c>
      <c r="F128" s="64">
        <v>20</v>
      </c>
      <c r="G128" s="65">
        <f t="shared" si="37"/>
        <v>49</v>
      </c>
      <c r="H128" s="64">
        <v>56</v>
      </c>
      <c r="I128" s="64">
        <v>52</v>
      </c>
      <c r="J128" s="65">
        <f t="shared" si="38"/>
        <v>108</v>
      </c>
      <c r="K128" s="64">
        <v>205</v>
      </c>
      <c r="L128" s="64">
        <v>304</v>
      </c>
      <c r="M128" s="65">
        <f t="shared" si="39"/>
        <v>509</v>
      </c>
      <c r="N128" s="64">
        <f t="shared" si="36"/>
        <v>261</v>
      </c>
      <c r="O128" s="64">
        <f t="shared" si="36"/>
        <v>356</v>
      </c>
      <c r="P128" s="66">
        <f t="shared" si="40"/>
        <v>617</v>
      </c>
    </row>
    <row r="129" spans="1:16" ht="12.75">
      <c r="A129" s="21" t="s">
        <v>24</v>
      </c>
      <c r="B129" s="68" t="s">
        <v>91</v>
      </c>
      <c r="C129" s="17" t="s">
        <v>88</v>
      </c>
      <c r="D129" s="70"/>
      <c r="E129" s="324">
        <v>18</v>
      </c>
      <c r="F129" s="64">
        <v>3</v>
      </c>
      <c r="G129" s="65">
        <f t="shared" si="37"/>
        <v>21</v>
      </c>
      <c r="H129" s="64">
        <v>22</v>
      </c>
      <c r="I129" s="64">
        <v>9</v>
      </c>
      <c r="J129" s="65">
        <f t="shared" si="38"/>
        <v>31</v>
      </c>
      <c r="K129" s="64">
        <v>164</v>
      </c>
      <c r="L129" s="64">
        <v>66</v>
      </c>
      <c r="M129" s="65">
        <f t="shared" si="39"/>
        <v>230</v>
      </c>
      <c r="N129" s="64">
        <f t="shared" si="36"/>
        <v>186</v>
      </c>
      <c r="O129" s="64">
        <f t="shared" si="36"/>
        <v>75</v>
      </c>
      <c r="P129" s="66">
        <f t="shared" si="40"/>
        <v>261</v>
      </c>
    </row>
    <row r="130" spans="1:16" ht="12.75">
      <c r="A130" s="203" t="s">
        <v>92</v>
      </c>
      <c r="B130" s="89" t="s">
        <v>93</v>
      </c>
      <c r="C130" s="204" t="s">
        <v>94</v>
      </c>
      <c r="D130" s="361"/>
      <c r="E130" s="293">
        <v>26</v>
      </c>
      <c r="F130" s="46">
        <v>4</v>
      </c>
      <c r="G130" s="65">
        <f t="shared" si="37"/>
        <v>30</v>
      </c>
      <c r="H130" s="46">
        <v>23</v>
      </c>
      <c r="I130" s="46">
        <v>6</v>
      </c>
      <c r="J130" s="65">
        <f t="shared" si="38"/>
        <v>29</v>
      </c>
      <c r="K130" s="46">
        <v>366</v>
      </c>
      <c r="L130" s="46">
        <v>87</v>
      </c>
      <c r="M130" s="65">
        <f t="shared" si="39"/>
        <v>453</v>
      </c>
      <c r="N130" s="63">
        <f t="shared" si="36"/>
        <v>389</v>
      </c>
      <c r="O130" s="63">
        <f t="shared" si="36"/>
        <v>93</v>
      </c>
      <c r="P130" s="66">
        <f t="shared" si="40"/>
        <v>482</v>
      </c>
    </row>
    <row r="131" spans="1:16" ht="12.75">
      <c r="A131" s="22" t="s">
        <v>95</v>
      </c>
      <c r="B131" s="67" t="s">
        <v>93</v>
      </c>
      <c r="C131" s="185" t="s">
        <v>94</v>
      </c>
      <c r="D131" s="18"/>
      <c r="E131" s="336">
        <v>5</v>
      </c>
      <c r="F131" s="98">
        <v>1</v>
      </c>
      <c r="G131" s="65">
        <f t="shared" si="37"/>
        <v>6</v>
      </c>
      <c r="H131" s="98">
        <v>11</v>
      </c>
      <c r="I131" s="98">
        <v>2</v>
      </c>
      <c r="J131" s="65">
        <f t="shared" si="38"/>
        <v>13</v>
      </c>
      <c r="K131" s="98">
        <v>88</v>
      </c>
      <c r="L131" s="98">
        <v>28</v>
      </c>
      <c r="M131" s="65">
        <f t="shared" si="39"/>
        <v>116</v>
      </c>
      <c r="N131" s="63">
        <f t="shared" si="36"/>
        <v>99</v>
      </c>
      <c r="O131" s="63">
        <f t="shared" si="36"/>
        <v>30</v>
      </c>
      <c r="P131" s="66">
        <f t="shared" si="40"/>
        <v>129</v>
      </c>
    </row>
    <row r="132" spans="1:16" ht="12.75">
      <c r="A132" s="68" t="s">
        <v>96</v>
      </c>
      <c r="B132" s="68" t="s">
        <v>97</v>
      </c>
      <c r="C132" s="17" t="s">
        <v>88</v>
      </c>
      <c r="D132" s="70">
        <v>41</v>
      </c>
      <c r="E132" s="324">
        <v>72</v>
      </c>
      <c r="F132" s="64">
        <v>72</v>
      </c>
      <c r="G132" s="65">
        <f t="shared" si="37"/>
        <v>144</v>
      </c>
      <c r="H132" s="64">
        <v>42</v>
      </c>
      <c r="I132" s="64">
        <v>60</v>
      </c>
      <c r="J132" s="65">
        <f t="shared" si="38"/>
        <v>102</v>
      </c>
      <c r="K132" s="64">
        <v>263</v>
      </c>
      <c r="L132" s="64">
        <v>280</v>
      </c>
      <c r="M132" s="65">
        <f t="shared" si="39"/>
        <v>543</v>
      </c>
      <c r="N132" s="64">
        <f t="shared" si="36"/>
        <v>305</v>
      </c>
      <c r="O132" s="64">
        <f t="shared" si="36"/>
        <v>340</v>
      </c>
      <c r="P132" s="66">
        <f t="shared" si="40"/>
        <v>645</v>
      </c>
    </row>
    <row r="133" spans="1:16" ht="12.75">
      <c r="A133" s="298" t="s">
        <v>98</v>
      </c>
      <c r="B133" s="54" t="s">
        <v>99</v>
      </c>
      <c r="C133" s="182" t="s">
        <v>88</v>
      </c>
      <c r="D133" s="145"/>
      <c r="E133" s="344"/>
      <c r="F133" s="63"/>
      <c r="G133" s="65">
        <f t="shared" si="37"/>
        <v>0</v>
      </c>
      <c r="H133" s="63">
        <v>0</v>
      </c>
      <c r="I133" s="63">
        <v>0</v>
      </c>
      <c r="J133" s="65">
        <f t="shared" si="38"/>
        <v>0</v>
      </c>
      <c r="K133" s="63">
        <v>22</v>
      </c>
      <c r="L133" s="63">
        <v>18</v>
      </c>
      <c r="M133" s="65">
        <f t="shared" si="39"/>
        <v>40</v>
      </c>
      <c r="N133" s="63">
        <f t="shared" si="36"/>
        <v>22</v>
      </c>
      <c r="O133" s="63">
        <f t="shared" si="36"/>
        <v>18</v>
      </c>
      <c r="P133" s="66">
        <f t="shared" si="40"/>
        <v>40</v>
      </c>
    </row>
    <row r="134" spans="1:16" ht="12.75">
      <c r="A134" s="54" t="s">
        <v>100</v>
      </c>
      <c r="B134" s="206" t="s">
        <v>99</v>
      </c>
      <c r="C134" s="182" t="s">
        <v>88</v>
      </c>
      <c r="D134" s="145"/>
      <c r="E134" s="344">
        <v>8</v>
      </c>
      <c r="F134" s="63">
        <v>5</v>
      </c>
      <c r="G134" s="65">
        <f t="shared" si="37"/>
        <v>13</v>
      </c>
      <c r="H134" s="63">
        <v>6</v>
      </c>
      <c r="I134" s="63">
        <v>4</v>
      </c>
      <c r="J134" s="65">
        <f t="shared" si="38"/>
        <v>10</v>
      </c>
      <c r="K134" s="63">
        <v>77</v>
      </c>
      <c r="L134" s="63">
        <v>72</v>
      </c>
      <c r="M134" s="65">
        <f t="shared" si="39"/>
        <v>149</v>
      </c>
      <c r="N134" s="63">
        <f t="shared" si="36"/>
        <v>83</v>
      </c>
      <c r="O134" s="63">
        <f>SUM(I134,L134)</f>
        <v>76</v>
      </c>
      <c r="P134" s="66">
        <f t="shared" si="40"/>
        <v>159</v>
      </c>
    </row>
    <row r="135" spans="1:16" ht="12.75">
      <c r="A135" s="68" t="s">
        <v>171</v>
      </c>
      <c r="B135" s="207" t="s">
        <v>170</v>
      </c>
      <c r="C135" s="17" t="s">
        <v>88</v>
      </c>
      <c r="D135" s="70"/>
      <c r="E135" s="324">
        <v>22</v>
      </c>
      <c r="F135" s="64">
        <v>50</v>
      </c>
      <c r="G135" s="65">
        <f t="shared" si="37"/>
        <v>72</v>
      </c>
      <c r="H135" s="64">
        <v>38</v>
      </c>
      <c r="I135" s="64">
        <v>67</v>
      </c>
      <c r="J135" s="65">
        <f t="shared" si="38"/>
        <v>105</v>
      </c>
      <c r="K135" s="64">
        <v>103</v>
      </c>
      <c r="L135" s="64">
        <v>235</v>
      </c>
      <c r="M135" s="65">
        <f t="shared" si="39"/>
        <v>338</v>
      </c>
      <c r="N135" s="64">
        <f>SUM(H135,K135)</f>
        <v>141</v>
      </c>
      <c r="O135" s="64">
        <f>SUM(I135,L135)</f>
        <v>302</v>
      </c>
      <c r="P135" s="66">
        <f t="shared" si="40"/>
        <v>443</v>
      </c>
    </row>
    <row r="136" spans="1:16" ht="12.75" customHeight="1" thickBot="1">
      <c r="A136" s="22" t="s">
        <v>195</v>
      </c>
      <c r="B136" s="208" t="s">
        <v>170</v>
      </c>
      <c r="C136" s="185" t="s">
        <v>88</v>
      </c>
      <c r="D136" s="18"/>
      <c r="E136" s="336">
        <v>0</v>
      </c>
      <c r="F136" s="98">
        <v>0</v>
      </c>
      <c r="G136" s="65">
        <f t="shared" si="37"/>
        <v>0</v>
      </c>
      <c r="H136" s="98">
        <v>0</v>
      </c>
      <c r="I136" s="98">
        <v>0</v>
      </c>
      <c r="J136" s="65">
        <f t="shared" si="38"/>
        <v>0</v>
      </c>
      <c r="K136" s="98">
        <v>71</v>
      </c>
      <c r="L136" s="98">
        <v>129</v>
      </c>
      <c r="M136" s="65">
        <f t="shared" si="39"/>
        <v>200</v>
      </c>
      <c r="N136" s="98">
        <f>SUM(H136,K136)</f>
        <v>71</v>
      </c>
      <c r="O136" s="98">
        <f>SUM(I136,L136)</f>
        <v>129</v>
      </c>
      <c r="P136" s="66">
        <f t="shared" si="40"/>
        <v>200</v>
      </c>
    </row>
    <row r="137" spans="1:16" ht="13.5" thickBot="1">
      <c r="A137" s="389" t="s">
        <v>34</v>
      </c>
      <c r="B137" s="389"/>
      <c r="C137" s="389"/>
      <c r="D137" s="390"/>
      <c r="E137" s="280">
        <f>SUM(E122:E136)</f>
        <v>354</v>
      </c>
      <c r="F137" s="280">
        <f aca="true" t="shared" si="41" ref="F137:P137">SUM(F122:F136)</f>
        <v>340</v>
      </c>
      <c r="G137" s="280">
        <f t="shared" si="41"/>
        <v>694</v>
      </c>
      <c r="H137" s="280">
        <f t="shared" si="41"/>
        <v>328</v>
      </c>
      <c r="I137" s="280">
        <f t="shared" si="41"/>
        <v>342</v>
      </c>
      <c r="J137" s="280">
        <f t="shared" si="41"/>
        <v>670</v>
      </c>
      <c r="K137" s="280">
        <f t="shared" si="41"/>
        <v>1879</v>
      </c>
      <c r="L137" s="280">
        <f t="shared" si="41"/>
        <v>1962</v>
      </c>
      <c r="M137" s="280">
        <f t="shared" si="41"/>
        <v>3841</v>
      </c>
      <c r="N137" s="280">
        <f t="shared" si="41"/>
        <v>2207</v>
      </c>
      <c r="O137" s="280">
        <f t="shared" si="41"/>
        <v>2304</v>
      </c>
      <c r="P137" s="280">
        <f t="shared" si="41"/>
        <v>4511</v>
      </c>
    </row>
    <row r="138" spans="1:16" ht="5.25" customHeight="1" thickBot="1">
      <c r="A138" s="108"/>
      <c r="B138" s="108"/>
      <c r="C138" s="108"/>
      <c r="D138" s="108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</row>
    <row r="139" spans="1:16" ht="13.5" thickBot="1">
      <c r="A139" s="265" t="s">
        <v>35</v>
      </c>
      <c r="B139" s="268"/>
      <c r="C139" s="268"/>
      <c r="D139" s="268"/>
      <c r="E139" s="269" t="s">
        <v>15</v>
      </c>
      <c r="F139" s="269" t="s">
        <v>16</v>
      </c>
      <c r="G139" s="269" t="s">
        <v>17</v>
      </c>
      <c r="H139" s="269" t="s">
        <v>15</v>
      </c>
      <c r="I139" s="269" t="s">
        <v>16</v>
      </c>
      <c r="J139" s="269" t="s">
        <v>17</v>
      </c>
      <c r="K139" s="269" t="s">
        <v>15</v>
      </c>
      <c r="L139" s="269" t="s">
        <v>16</v>
      </c>
      <c r="M139" s="269" t="s">
        <v>17</v>
      </c>
      <c r="N139" s="269" t="s">
        <v>15</v>
      </c>
      <c r="O139" s="269" t="s">
        <v>16</v>
      </c>
      <c r="P139" s="269" t="s">
        <v>17</v>
      </c>
    </row>
    <row r="140" spans="1:16" ht="12.75">
      <c r="A140" s="57" t="s">
        <v>101</v>
      </c>
      <c r="B140" s="58" t="s">
        <v>102</v>
      </c>
      <c r="C140" s="15" t="s">
        <v>88</v>
      </c>
      <c r="D140" s="145"/>
      <c r="E140" s="209">
        <v>0</v>
      </c>
      <c r="F140" s="62">
        <v>0</v>
      </c>
      <c r="G140" s="62">
        <f>SUM(E140:F140)</f>
        <v>0</v>
      </c>
      <c r="H140" s="62">
        <v>0</v>
      </c>
      <c r="I140" s="62">
        <v>0</v>
      </c>
      <c r="J140" s="62">
        <f>SUM(H140:I140)</f>
        <v>0</v>
      </c>
      <c r="K140" s="63">
        <v>8</v>
      </c>
      <c r="L140" s="63">
        <v>16</v>
      </c>
      <c r="M140" s="62">
        <f>SUM(K140:L140)</f>
        <v>24</v>
      </c>
      <c r="N140" s="63">
        <f aca="true" t="shared" si="42" ref="N140:O148">SUM(H140,K140)</f>
        <v>8</v>
      </c>
      <c r="O140" s="63">
        <f t="shared" si="42"/>
        <v>16</v>
      </c>
      <c r="P140" s="183">
        <f>SUM(N140:O140)</f>
        <v>24</v>
      </c>
    </row>
    <row r="141" spans="1:16" ht="12.75">
      <c r="A141" s="57" t="s">
        <v>103</v>
      </c>
      <c r="B141" s="56" t="s">
        <v>102</v>
      </c>
      <c r="C141" s="15" t="s">
        <v>88</v>
      </c>
      <c r="D141" s="70"/>
      <c r="E141" s="209">
        <v>0</v>
      </c>
      <c r="F141" s="62">
        <v>0</v>
      </c>
      <c r="G141" s="62">
        <f>SUM(E141:F141)</f>
        <v>0</v>
      </c>
      <c r="H141" s="62">
        <v>0</v>
      </c>
      <c r="I141" s="62">
        <v>0</v>
      </c>
      <c r="J141" s="62">
        <v>0</v>
      </c>
      <c r="K141" s="63">
        <v>0</v>
      </c>
      <c r="L141" s="63">
        <v>0</v>
      </c>
      <c r="M141" s="62">
        <f>SUM(K141:L141)</f>
        <v>0</v>
      </c>
      <c r="N141" s="63">
        <f t="shared" si="42"/>
        <v>0</v>
      </c>
      <c r="O141" s="63">
        <f t="shared" si="42"/>
        <v>0</v>
      </c>
      <c r="P141" s="183">
        <f aca="true" t="shared" si="43" ref="P141:P148">SUM(N141:O141)</f>
        <v>0</v>
      </c>
    </row>
    <row r="142" spans="1:16" ht="12.75">
      <c r="A142" s="55" t="s">
        <v>104</v>
      </c>
      <c r="B142" s="56" t="s">
        <v>102</v>
      </c>
      <c r="C142" s="16" t="s">
        <v>88</v>
      </c>
      <c r="D142" s="70"/>
      <c r="E142" s="72">
        <v>0</v>
      </c>
      <c r="F142" s="73">
        <v>0</v>
      </c>
      <c r="G142" s="62">
        <f aca="true" t="shared" si="44" ref="G142:G148">SUM(E142:F142)</f>
        <v>0</v>
      </c>
      <c r="H142" s="64">
        <v>0</v>
      </c>
      <c r="I142" s="64">
        <v>0</v>
      </c>
      <c r="J142" s="62">
        <v>0</v>
      </c>
      <c r="K142" s="64">
        <v>4</v>
      </c>
      <c r="L142" s="64">
        <v>8</v>
      </c>
      <c r="M142" s="62">
        <f aca="true" t="shared" si="45" ref="M142:M148">SUM(K142:L142)</f>
        <v>12</v>
      </c>
      <c r="N142" s="64">
        <f t="shared" si="42"/>
        <v>4</v>
      </c>
      <c r="O142" s="64">
        <f t="shared" si="42"/>
        <v>8</v>
      </c>
      <c r="P142" s="183">
        <f t="shared" si="43"/>
        <v>12</v>
      </c>
    </row>
    <row r="143" spans="1:54" s="14" customFormat="1" ht="12.75">
      <c r="A143" s="44" t="s">
        <v>36</v>
      </c>
      <c r="B143" s="56" t="s">
        <v>102</v>
      </c>
      <c r="C143" s="210" t="s">
        <v>88</v>
      </c>
      <c r="D143" s="70"/>
      <c r="E143" s="211">
        <v>0</v>
      </c>
      <c r="F143" s="212">
        <v>0</v>
      </c>
      <c r="G143" s="62">
        <v>0</v>
      </c>
      <c r="H143" s="98">
        <v>0</v>
      </c>
      <c r="I143" s="98">
        <v>0</v>
      </c>
      <c r="J143" s="62">
        <v>0</v>
      </c>
      <c r="K143" s="98">
        <v>0</v>
      </c>
      <c r="L143" s="98">
        <v>0</v>
      </c>
      <c r="M143" s="62">
        <f t="shared" si="45"/>
        <v>0</v>
      </c>
      <c r="N143" s="98">
        <f t="shared" si="42"/>
        <v>0</v>
      </c>
      <c r="O143" s="98">
        <f t="shared" si="42"/>
        <v>0</v>
      </c>
      <c r="P143" s="183">
        <f t="shared" si="43"/>
        <v>0</v>
      </c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</row>
    <row r="144" spans="1:16" ht="12.75">
      <c r="A144" s="56" t="s">
        <v>37</v>
      </c>
      <c r="B144" s="56" t="s">
        <v>91</v>
      </c>
      <c r="C144" s="16" t="s">
        <v>88</v>
      </c>
      <c r="D144" s="70"/>
      <c r="E144" s="72">
        <v>0</v>
      </c>
      <c r="F144" s="73">
        <v>0</v>
      </c>
      <c r="G144" s="65">
        <f>SUM(E144:F144)</f>
        <v>0</v>
      </c>
      <c r="H144" s="64">
        <v>5</v>
      </c>
      <c r="I144" s="64">
        <v>12</v>
      </c>
      <c r="J144" s="65">
        <f>SUM(H144:I144)</f>
        <v>17</v>
      </c>
      <c r="K144" s="64">
        <v>8</v>
      </c>
      <c r="L144" s="64">
        <v>7</v>
      </c>
      <c r="M144" s="65">
        <f t="shared" si="45"/>
        <v>15</v>
      </c>
      <c r="N144" s="64">
        <f t="shared" si="42"/>
        <v>13</v>
      </c>
      <c r="O144" s="64">
        <f t="shared" si="42"/>
        <v>19</v>
      </c>
      <c r="P144" s="66">
        <f t="shared" si="43"/>
        <v>32</v>
      </c>
    </row>
    <row r="145" spans="1:54" s="14" customFormat="1" ht="12.75">
      <c r="A145" s="56" t="s">
        <v>210</v>
      </c>
      <c r="B145" s="56" t="s">
        <v>211</v>
      </c>
      <c r="C145" s="16" t="s">
        <v>88</v>
      </c>
      <c r="D145" s="70"/>
      <c r="E145" s="72">
        <v>0</v>
      </c>
      <c r="F145" s="73">
        <v>0</v>
      </c>
      <c r="G145" s="65">
        <v>0</v>
      </c>
      <c r="H145" s="64">
        <v>0</v>
      </c>
      <c r="I145" s="64">
        <v>0</v>
      </c>
      <c r="J145" s="65">
        <f>SUM(H145:I145)</f>
        <v>0</v>
      </c>
      <c r="K145" s="64">
        <v>24</v>
      </c>
      <c r="L145" s="64">
        <v>6</v>
      </c>
      <c r="M145" s="65">
        <f t="shared" si="45"/>
        <v>30</v>
      </c>
      <c r="N145" s="64">
        <f t="shared" si="42"/>
        <v>24</v>
      </c>
      <c r="O145" s="64">
        <f t="shared" si="42"/>
        <v>6</v>
      </c>
      <c r="P145" s="66">
        <f t="shared" si="43"/>
        <v>30</v>
      </c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</row>
    <row r="146" spans="1:16" ht="12.75">
      <c r="A146" s="69" t="s">
        <v>105</v>
      </c>
      <c r="B146" s="69" t="s">
        <v>97</v>
      </c>
      <c r="C146" s="6" t="s">
        <v>88</v>
      </c>
      <c r="D146" s="71"/>
      <c r="E146" s="74">
        <v>0</v>
      </c>
      <c r="F146" s="75">
        <v>0</v>
      </c>
      <c r="G146" s="76">
        <f t="shared" si="44"/>
        <v>0</v>
      </c>
      <c r="H146" s="77">
        <v>0</v>
      </c>
      <c r="I146" s="77">
        <v>0</v>
      </c>
      <c r="J146" s="76">
        <v>0</v>
      </c>
      <c r="K146" s="77">
        <v>10</v>
      </c>
      <c r="L146" s="77">
        <v>16</v>
      </c>
      <c r="M146" s="76">
        <f t="shared" si="45"/>
        <v>26</v>
      </c>
      <c r="N146" s="77">
        <f t="shared" si="42"/>
        <v>10</v>
      </c>
      <c r="O146" s="77">
        <f t="shared" si="42"/>
        <v>16</v>
      </c>
      <c r="P146" s="78">
        <f t="shared" si="43"/>
        <v>26</v>
      </c>
    </row>
    <row r="147" spans="1:54" s="14" customFormat="1" ht="25.5">
      <c r="A147" s="69" t="s">
        <v>68</v>
      </c>
      <c r="B147" s="69" t="s">
        <v>93</v>
      </c>
      <c r="C147" s="6" t="s">
        <v>94</v>
      </c>
      <c r="D147" s="71"/>
      <c r="E147" s="74">
        <v>0</v>
      </c>
      <c r="F147" s="75">
        <v>0</v>
      </c>
      <c r="G147" s="76">
        <f t="shared" si="44"/>
        <v>0</v>
      </c>
      <c r="H147" s="77">
        <v>0</v>
      </c>
      <c r="I147" s="77">
        <v>0</v>
      </c>
      <c r="J147" s="76">
        <f>SUM(H147:I147)</f>
        <v>0</v>
      </c>
      <c r="K147" s="77">
        <v>8</v>
      </c>
      <c r="L147" s="77">
        <v>2</v>
      </c>
      <c r="M147" s="76">
        <f t="shared" si="45"/>
        <v>10</v>
      </c>
      <c r="N147" s="77">
        <f t="shared" si="42"/>
        <v>8</v>
      </c>
      <c r="O147" s="77">
        <f t="shared" si="42"/>
        <v>2</v>
      </c>
      <c r="P147" s="78">
        <f t="shared" si="43"/>
        <v>10</v>
      </c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</row>
    <row r="148" spans="1:54" s="14" customFormat="1" ht="13.5" thickBot="1">
      <c r="A148" s="302" t="s">
        <v>106</v>
      </c>
      <c r="B148" s="302" t="s">
        <v>99</v>
      </c>
      <c r="C148" s="303" t="s">
        <v>88</v>
      </c>
      <c r="D148" s="304"/>
      <c r="E148" s="305">
        <v>0</v>
      </c>
      <c r="F148" s="306">
        <v>0</v>
      </c>
      <c r="G148" s="307">
        <f t="shared" si="44"/>
        <v>0</v>
      </c>
      <c r="H148" s="306">
        <v>0</v>
      </c>
      <c r="I148" s="306">
        <v>0</v>
      </c>
      <c r="J148" s="307">
        <f>SUM(H148:I148)</f>
        <v>0</v>
      </c>
      <c r="K148" s="306">
        <v>3</v>
      </c>
      <c r="L148" s="306">
        <v>4</v>
      </c>
      <c r="M148" s="307">
        <f t="shared" si="45"/>
        <v>7</v>
      </c>
      <c r="N148" s="306">
        <f t="shared" si="42"/>
        <v>3</v>
      </c>
      <c r="O148" s="306">
        <f t="shared" si="42"/>
        <v>4</v>
      </c>
      <c r="P148" s="308">
        <f t="shared" si="43"/>
        <v>7</v>
      </c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</row>
    <row r="149" spans="1:16" ht="13.5" thickBot="1">
      <c r="A149" s="389" t="s">
        <v>34</v>
      </c>
      <c r="B149" s="389"/>
      <c r="C149" s="389"/>
      <c r="D149" s="389"/>
      <c r="E149" s="280">
        <f aca="true" t="shared" si="46" ref="E149:P149">SUM(E140:E148)</f>
        <v>0</v>
      </c>
      <c r="F149" s="280">
        <f t="shared" si="46"/>
        <v>0</v>
      </c>
      <c r="G149" s="280">
        <f t="shared" si="46"/>
        <v>0</v>
      </c>
      <c r="H149" s="280">
        <f t="shared" si="46"/>
        <v>5</v>
      </c>
      <c r="I149" s="280">
        <f t="shared" si="46"/>
        <v>12</v>
      </c>
      <c r="J149" s="280">
        <f t="shared" si="46"/>
        <v>17</v>
      </c>
      <c r="K149" s="280">
        <f>SUM(K140:K148)</f>
        <v>65</v>
      </c>
      <c r="L149" s="280">
        <f t="shared" si="46"/>
        <v>59</v>
      </c>
      <c r="M149" s="280">
        <f t="shared" si="46"/>
        <v>124</v>
      </c>
      <c r="N149" s="280">
        <f t="shared" si="46"/>
        <v>70</v>
      </c>
      <c r="O149" s="280">
        <f t="shared" si="46"/>
        <v>71</v>
      </c>
      <c r="P149" s="280">
        <f t="shared" si="46"/>
        <v>141</v>
      </c>
    </row>
    <row r="150" spans="1:16" ht="13.5" thickBot="1">
      <c r="A150" s="215"/>
      <c r="B150" s="215"/>
      <c r="C150" s="215"/>
      <c r="D150" s="21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3.5" thickBot="1">
      <c r="A151" s="265" t="s">
        <v>48</v>
      </c>
      <c r="B151" s="268"/>
      <c r="C151" s="268"/>
      <c r="D151" s="318"/>
      <c r="E151" s="269" t="s">
        <v>15</v>
      </c>
      <c r="F151" s="269" t="s">
        <v>16</v>
      </c>
      <c r="G151" s="269" t="s">
        <v>17</v>
      </c>
      <c r="H151" s="269" t="s">
        <v>15</v>
      </c>
      <c r="I151" s="269" t="s">
        <v>16</v>
      </c>
      <c r="J151" s="269" t="s">
        <v>17</v>
      </c>
      <c r="K151" s="269" t="s">
        <v>15</v>
      </c>
      <c r="L151" s="269" t="s">
        <v>16</v>
      </c>
      <c r="M151" s="269" t="s">
        <v>17</v>
      </c>
      <c r="N151" s="269" t="s">
        <v>15</v>
      </c>
      <c r="O151" s="269" t="s">
        <v>16</v>
      </c>
      <c r="P151" s="269" t="s">
        <v>17</v>
      </c>
    </row>
    <row r="152" spans="1:16" ht="26.25" thickBot="1">
      <c r="A152" s="57" t="s">
        <v>107</v>
      </c>
      <c r="B152" s="58" t="s">
        <v>108</v>
      </c>
      <c r="C152" s="10" t="s">
        <v>109</v>
      </c>
      <c r="D152" s="351"/>
      <c r="E152" s="344">
        <v>0</v>
      </c>
      <c r="F152" s="63">
        <v>0</v>
      </c>
      <c r="G152" s="65">
        <v>0</v>
      </c>
      <c r="H152" s="63">
        <v>0</v>
      </c>
      <c r="I152" s="63">
        <v>0</v>
      </c>
      <c r="J152" s="64">
        <f>SUM(H152:I152)</f>
        <v>0</v>
      </c>
      <c r="K152" s="63">
        <v>0</v>
      </c>
      <c r="L152" s="63">
        <v>0</v>
      </c>
      <c r="M152" s="64">
        <v>0</v>
      </c>
      <c r="N152" s="63">
        <v>0</v>
      </c>
      <c r="O152" s="63">
        <f>SUM(I152,L152)</f>
        <v>0</v>
      </c>
      <c r="P152" s="309">
        <f>SUM(N152:O152)</f>
        <v>0</v>
      </c>
    </row>
    <row r="153" spans="1:16" ht="13.5" thickBot="1">
      <c r="A153" s="389" t="s">
        <v>34</v>
      </c>
      <c r="B153" s="389"/>
      <c r="C153" s="389"/>
      <c r="D153" s="390"/>
      <c r="E153" s="278">
        <f>E152</f>
        <v>0</v>
      </c>
      <c r="F153" s="278">
        <f>F152</f>
        <v>0</v>
      </c>
      <c r="G153" s="278">
        <f>G152</f>
        <v>0</v>
      </c>
      <c r="H153" s="278">
        <f>H152</f>
        <v>0</v>
      </c>
      <c r="I153" s="278">
        <f aca="true" t="shared" si="47" ref="I153:P153">SUM(I152:I152)</f>
        <v>0</v>
      </c>
      <c r="J153" s="278">
        <f t="shared" si="47"/>
        <v>0</v>
      </c>
      <c r="K153" s="278">
        <f t="shared" si="47"/>
        <v>0</v>
      </c>
      <c r="L153" s="278">
        <f t="shared" si="47"/>
        <v>0</v>
      </c>
      <c r="M153" s="278">
        <f t="shared" si="47"/>
        <v>0</v>
      </c>
      <c r="N153" s="278">
        <f t="shared" si="47"/>
        <v>0</v>
      </c>
      <c r="O153" s="278">
        <f t="shared" si="47"/>
        <v>0</v>
      </c>
      <c r="P153" s="278">
        <f t="shared" si="47"/>
        <v>0</v>
      </c>
    </row>
    <row r="154" spans="1:16" ht="13.5" thickBot="1">
      <c r="A154" s="395" t="s">
        <v>50</v>
      </c>
      <c r="B154" s="395"/>
      <c r="C154" s="395"/>
      <c r="D154" s="407"/>
      <c r="E154" s="282">
        <f aca="true" t="shared" si="48" ref="E154:O154">SUM(E137,E149,E153)</f>
        <v>354</v>
      </c>
      <c r="F154" s="282">
        <f t="shared" si="48"/>
        <v>340</v>
      </c>
      <c r="G154" s="282">
        <f t="shared" si="48"/>
        <v>694</v>
      </c>
      <c r="H154" s="282">
        <f t="shared" si="48"/>
        <v>333</v>
      </c>
      <c r="I154" s="282">
        <f t="shared" si="48"/>
        <v>354</v>
      </c>
      <c r="J154" s="282">
        <f t="shared" si="48"/>
        <v>687</v>
      </c>
      <c r="K154" s="282">
        <f t="shared" si="48"/>
        <v>1944</v>
      </c>
      <c r="L154" s="282">
        <f t="shared" si="48"/>
        <v>2021</v>
      </c>
      <c r="M154" s="282">
        <f t="shared" si="48"/>
        <v>3965</v>
      </c>
      <c r="N154" s="282">
        <f t="shared" si="48"/>
        <v>2277</v>
      </c>
      <c r="O154" s="282">
        <f t="shared" si="48"/>
        <v>2375</v>
      </c>
      <c r="P154" s="282">
        <f>SUM(P137,P149,P153)</f>
        <v>4652</v>
      </c>
    </row>
    <row r="155" spans="1:16" ht="13.5" thickBot="1">
      <c r="A155" s="106"/>
      <c r="B155" s="106"/>
      <c r="C155" s="106"/>
      <c r="D155" s="106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</row>
    <row r="156" spans="1:16" ht="13.5" thickBot="1">
      <c r="A156" s="396" t="s">
        <v>110</v>
      </c>
      <c r="B156" s="396"/>
      <c r="C156" s="396"/>
      <c r="D156" s="396"/>
      <c r="E156" s="396"/>
      <c r="F156" s="396"/>
      <c r="G156" s="396"/>
      <c r="H156" s="406" t="s">
        <v>6</v>
      </c>
      <c r="I156" s="406"/>
      <c r="J156" s="406"/>
      <c r="K156" s="406"/>
      <c r="L156" s="406"/>
      <c r="M156" s="406"/>
      <c r="N156" s="406"/>
      <c r="O156" s="406"/>
      <c r="P156" s="406"/>
    </row>
    <row r="157" spans="1:16" ht="13.5" thickBot="1">
      <c r="A157" s="265" t="s">
        <v>7</v>
      </c>
      <c r="B157" s="266" t="s">
        <v>52</v>
      </c>
      <c r="C157" s="267" t="s">
        <v>9</v>
      </c>
      <c r="D157" s="318"/>
      <c r="E157" s="404" t="s">
        <v>10</v>
      </c>
      <c r="F157" s="404"/>
      <c r="G157" s="404"/>
      <c r="H157" s="405" t="s">
        <v>11</v>
      </c>
      <c r="I157" s="404"/>
      <c r="J157" s="404"/>
      <c r="K157" s="404" t="s">
        <v>12</v>
      </c>
      <c r="L157" s="404"/>
      <c r="M157" s="404"/>
      <c r="N157" s="404" t="s">
        <v>13</v>
      </c>
      <c r="O157" s="404"/>
      <c r="P157" s="404"/>
    </row>
    <row r="158" spans="1:16" ht="13.5" thickBot="1">
      <c r="A158" s="265" t="s">
        <v>14</v>
      </c>
      <c r="B158" s="268"/>
      <c r="C158" s="268"/>
      <c r="D158" s="318"/>
      <c r="E158" s="269" t="s">
        <v>15</v>
      </c>
      <c r="F158" s="269" t="s">
        <v>16</v>
      </c>
      <c r="G158" s="269" t="s">
        <v>17</v>
      </c>
      <c r="H158" s="269" t="s">
        <v>15</v>
      </c>
      <c r="I158" s="269" t="s">
        <v>16</v>
      </c>
      <c r="J158" s="269" t="s">
        <v>17</v>
      </c>
      <c r="K158" s="269" t="s">
        <v>15</v>
      </c>
      <c r="L158" s="269" t="s">
        <v>16</v>
      </c>
      <c r="M158" s="269" t="s">
        <v>17</v>
      </c>
      <c r="N158" s="269" t="s">
        <v>15</v>
      </c>
      <c r="O158" s="269" t="s">
        <v>16</v>
      </c>
      <c r="P158" s="269" t="s">
        <v>17</v>
      </c>
    </row>
    <row r="159" spans="1:16" ht="12.75">
      <c r="A159" s="246" t="s">
        <v>173</v>
      </c>
      <c r="B159" s="54" t="s">
        <v>112</v>
      </c>
      <c r="C159" s="248" t="s">
        <v>113</v>
      </c>
      <c r="D159" s="362"/>
      <c r="E159" s="363">
        <v>0</v>
      </c>
      <c r="F159" s="28">
        <v>0</v>
      </c>
      <c r="G159" s="28">
        <f>SUM(E159:F159)</f>
        <v>0</v>
      </c>
      <c r="H159" s="23">
        <v>0</v>
      </c>
      <c r="I159" s="23">
        <v>0</v>
      </c>
      <c r="J159" s="23">
        <f>SUM(H159,I159)</f>
        <v>0</v>
      </c>
      <c r="K159" s="23">
        <v>0</v>
      </c>
      <c r="L159" s="23">
        <v>0</v>
      </c>
      <c r="M159" s="23">
        <f>SUM(K159:L159)</f>
        <v>0</v>
      </c>
      <c r="N159" s="23">
        <f>SUM(H159,K159)</f>
        <v>0</v>
      </c>
      <c r="O159" s="23">
        <f>SUM(I159,L159)</f>
        <v>0</v>
      </c>
      <c r="P159" s="24">
        <f>SUM(N159:O159)</f>
        <v>0</v>
      </c>
    </row>
    <row r="160" spans="1:54" s="190" customFormat="1" ht="13.5" thickBot="1">
      <c r="A160" s="22" t="s">
        <v>111</v>
      </c>
      <c r="B160" s="67" t="s">
        <v>112</v>
      </c>
      <c r="C160" s="210" t="s">
        <v>113</v>
      </c>
      <c r="D160" s="18"/>
      <c r="E160" s="364">
        <v>39</v>
      </c>
      <c r="F160" s="163">
        <v>1</v>
      </c>
      <c r="G160" s="163">
        <f>SUM(E160:F160)</f>
        <v>40</v>
      </c>
      <c r="H160" s="33">
        <v>40</v>
      </c>
      <c r="I160" s="33">
        <v>1</v>
      </c>
      <c r="J160" s="186">
        <f>SUM(H160:I160)</f>
        <v>41</v>
      </c>
      <c r="K160" s="33">
        <v>304</v>
      </c>
      <c r="L160" s="33">
        <v>69</v>
      </c>
      <c r="M160" s="163">
        <f>SUM(K160:L160)</f>
        <v>373</v>
      </c>
      <c r="N160" s="33">
        <f>SUM(H160,K160)</f>
        <v>344</v>
      </c>
      <c r="O160" s="33">
        <f>SUM(I160,L160)</f>
        <v>70</v>
      </c>
      <c r="P160" s="283">
        <f>SUM(N160:O160)</f>
        <v>414</v>
      </c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/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</row>
    <row r="161" spans="1:54" s="14" customFormat="1" ht="13.5" thickBot="1">
      <c r="A161" s="417" t="s">
        <v>34</v>
      </c>
      <c r="B161" s="417"/>
      <c r="C161" s="417"/>
      <c r="D161" s="418"/>
      <c r="E161" s="275">
        <f aca="true" t="shared" si="49" ref="E161:P161">SUM(E159:E160)</f>
        <v>39</v>
      </c>
      <c r="F161" s="275">
        <f t="shared" si="49"/>
        <v>1</v>
      </c>
      <c r="G161" s="275">
        <f t="shared" si="49"/>
        <v>40</v>
      </c>
      <c r="H161" s="275">
        <f t="shared" si="49"/>
        <v>40</v>
      </c>
      <c r="I161" s="275">
        <f t="shared" si="49"/>
        <v>1</v>
      </c>
      <c r="J161" s="275">
        <f t="shared" si="49"/>
        <v>41</v>
      </c>
      <c r="K161" s="275">
        <f t="shared" si="49"/>
        <v>304</v>
      </c>
      <c r="L161" s="275">
        <f t="shared" si="49"/>
        <v>69</v>
      </c>
      <c r="M161" s="275">
        <f t="shared" si="49"/>
        <v>373</v>
      </c>
      <c r="N161" s="275">
        <f t="shared" si="49"/>
        <v>344</v>
      </c>
      <c r="O161" s="275">
        <f t="shared" si="49"/>
        <v>70</v>
      </c>
      <c r="P161" s="275">
        <f t="shared" si="49"/>
        <v>414</v>
      </c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</row>
    <row r="162" spans="1:16" ht="13.5" thickBot="1">
      <c r="A162" s="108"/>
      <c r="B162" s="108"/>
      <c r="C162" s="108"/>
      <c r="D162" s="108"/>
      <c r="E162" s="169"/>
      <c r="F162" s="169"/>
      <c r="G162" s="189"/>
      <c r="H162" s="169"/>
      <c r="I162" s="169"/>
      <c r="J162" s="189"/>
      <c r="K162" s="169"/>
      <c r="L162" s="169"/>
      <c r="M162" s="189"/>
      <c r="N162" s="169"/>
      <c r="O162" s="169"/>
      <c r="P162" s="189"/>
    </row>
    <row r="163" spans="1:16" ht="13.5" thickBot="1">
      <c r="A163" s="265" t="s">
        <v>35</v>
      </c>
      <c r="B163" s="268"/>
      <c r="C163" s="268"/>
      <c r="D163" s="318"/>
      <c r="E163" s="269" t="s">
        <v>15</v>
      </c>
      <c r="F163" s="269" t="s">
        <v>16</v>
      </c>
      <c r="G163" s="269" t="s">
        <v>17</v>
      </c>
      <c r="H163" s="269" t="s">
        <v>15</v>
      </c>
      <c r="I163" s="269" t="s">
        <v>16</v>
      </c>
      <c r="J163" s="269" t="s">
        <v>17</v>
      </c>
      <c r="K163" s="269" t="s">
        <v>15</v>
      </c>
      <c r="L163" s="269" t="s">
        <v>16</v>
      </c>
      <c r="M163" s="269" t="s">
        <v>17</v>
      </c>
      <c r="N163" s="269" t="s">
        <v>15</v>
      </c>
      <c r="O163" s="269" t="s">
        <v>16</v>
      </c>
      <c r="P163" s="269" t="s">
        <v>17</v>
      </c>
    </row>
    <row r="164" spans="1:54" s="14" customFormat="1" ht="26.25" thickBot="1">
      <c r="A164" s="79" t="s">
        <v>68</v>
      </c>
      <c r="B164" s="80" t="s">
        <v>112</v>
      </c>
      <c r="C164" s="216" t="s">
        <v>114</v>
      </c>
      <c r="D164" s="365"/>
      <c r="E164" s="366">
        <v>0</v>
      </c>
      <c r="F164" s="205">
        <v>0</v>
      </c>
      <c r="G164" s="205">
        <f>SUM(E164:F164)</f>
        <v>0</v>
      </c>
      <c r="H164" s="205">
        <v>0</v>
      </c>
      <c r="I164" s="81">
        <v>0</v>
      </c>
      <c r="J164" s="205">
        <f>SUM(H164:I164)</f>
        <v>0</v>
      </c>
      <c r="K164" s="81">
        <v>11</v>
      </c>
      <c r="L164" s="81">
        <v>7</v>
      </c>
      <c r="M164" s="205">
        <f>SUM(K164:L164)</f>
        <v>18</v>
      </c>
      <c r="N164" s="81">
        <f>SUM(H164,K164)</f>
        <v>11</v>
      </c>
      <c r="O164" s="81">
        <f>SUM(I164,L164)</f>
        <v>7</v>
      </c>
      <c r="P164" s="217">
        <f>SUM(N164:O164)</f>
        <v>18</v>
      </c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</row>
    <row r="165" spans="1:16" ht="13.5" thickBot="1">
      <c r="A165" s="394" t="s">
        <v>34</v>
      </c>
      <c r="B165" s="419"/>
      <c r="C165" s="419"/>
      <c r="D165" s="419"/>
      <c r="E165" s="213">
        <f>E164</f>
        <v>0</v>
      </c>
      <c r="F165" s="81">
        <f aca="true" t="shared" si="50" ref="F165:P165">F164</f>
        <v>0</v>
      </c>
      <c r="G165" s="81">
        <f t="shared" si="50"/>
        <v>0</v>
      </c>
      <c r="H165" s="81">
        <f t="shared" si="50"/>
        <v>0</v>
      </c>
      <c r="I165" s="81">
        <f t="shared" si="50"/>
        <v>0</v>
      </c>
      <c r="J165" s="81">
        <f t="shared" si="50"/>
        <v>0</v>
      </c>
      <c r="K165" s="81">
        <f t="shared" si="50"/>
        <v>11</v>
      </c>
      <c r="L165" s="81">
        <f t="shared" si="50"/>
        <v>7</v>
      </c>
      <c r="M165" s="81">
        <f t="shared" si="50"/>
        <v>18</v>
      </c>
      <c r="N165" s="81">
        <f t="shared" si="50"/>
        <v>11</v>
      </c>
      <c r="O165" s="81">
        <f t="shared" si="50"/>
        <v>7</v>
      </c>
      <c r="P165" s="214">
        <f t="shared" si="50"/>
        <v>18</v>
      </c>
    </row>
    <row r="166" spans="1:16" ht="13.5" thickBot="1">
      <c r="A166" s="400" t="s">
        <v>50</v>
      </c>
      <c r="B166" s="400"/>
      <c r="C166" s="400"/>
      <c r="D166" s="401"/>
      <c r="E166" s="282">
        <f aca="true" t="shared" si="51" ref="E166:P166">SUM(E161,E165)</f>
        <v>39</v>
      </c>
      <c r="F166" s="282">
        <f t="shared" si="51"/>
        <v>1</v>
      </c>
      <c r="G166" s="282">
        <f t="shared" si="51"/>
        <v>40</v>
      </c>
      <c r="H166" s="282">
        <f t="shared" si="51"/>
        <v>40</v>
      </c>
      <c r="I166" s="282">
        <f t="shared" si="51"/>
        <v>1</v>
      </c>
      <c r="J166" s="282">
        <f t="shared" si="51"/>
        <v>41</v>
      </c>
      <c r="K166" s="282">
        <f t="shared" si="51"/>
        <v>315</v>
      </c>
      <c r="L166" s="282">
        <f t="shared" si="51"/>
        <v>76</v>
      </c>
      <c r="M166" s="282">
        <f t="shared" si="51"/>
        <v>391</v>
      </c>
      <c r="N166" s="282">
        <f t="shared" si="51"/>
        <v>355</v>
      </c>
      <c r="O166" s="282">
        <f t="shared" si="51"/>
        <v>77</v>
      </c>
      <c r="P166" s="282">
        <f t="shared" si="51"/>
        <v>432</v>
      </c>
    </row>
    <row r="167" spans="1:54" s="218" customFormat="1" ht="13.5" thickBot="1">
      <c r="A167" s="219"/>
      <c r="B167" s="219"/>
      <c r="C167" s="219"/>
      <c r="D167" s="219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</row>
    <row r="168" spans="1:16" ht="13.5" thickBot="1">
      <c r="A168" s="396" t="s">
        <v>115</v>
      </c>
      <c r="B168" s="396"/>
      <c r="C168" s="396"/>
      <c r="D168" s="396"/>
      <c r="E168" s="396"/>
      <c r="F168" s="396"/>
      <c r="G168" s="396"/>
      <c r="H168" s="406" t="s">
        <v>6</v>
      </c>
      <c r="I168" s="406"/>
      <c r="J168" s="406"/>
      <c r="K168" s="406"/>
      <c r="L168" s="406"/>
      <c r="M168" s="406"/>
      <c r="N168" s="406"/>
      <c r="O168" s="406"/>
      <c r="P168" s="406"/>
    </row>
    <row r="169" spans="1:16" ht="13.5" thickBot="1">
      <c r="A169" s="265" t="s">
        <v>7</v>
      </c>
      <c r="B169" s="266" t="s">
        <v>52</v>
      </c>
      <c r="C169" s="267" t="s">
        <v>9</v>
      </c>
      <c r="D169" s="318"/>
      <c r="E169" s="404" t="s">
        <v>10</v>
      </c>
      <c r="F169" s="404"/>
      <c r="G169" s="404"/>
      <c r="H169" s="405" t="s">
        <v>11</v>
      </c>
      <c r="I169" s="404"/>
      <c r="J169" s="404"/>
      <c r="K169" s="404" t="s">
        <v>12</v>
      </c>
      <c r="L169" s="404"/>
      <c r="M169" s="404"/>
      <c r="N169" s="404" t="s">
        <v>13</v>
      </c>
      <c r="O169" s="404"/>
      <c r="P169" s="404"/>
    </row>
    <row r="170" spans="1:16" ht="13.5" thickBot="1">
      <c r="A170" s="265" t="s">
        <v>14</v>
      </c>
      <c r="B170" s="268"/>
      <c r="C170" s="268"/>
      <c r="D170" s="318"/>
      <c r="E170" s="269" t="s">
        <v>15</v>
      </c>
      <c r="F170" s="269" t="s">
        <v>16</v>
      </c>
      <c r="G170" s="269" t="s">
        <v>17</v>
      </c>
      <c r="H170" s="269" t="s">
        <v>15</v>
      </c>
      <c r="I170" s="269" t="s">
        <v>16</v>
      </c>
      <c r="J170" s="269" t="s">
        <v>17</v>
      </c>
      <c r="K170" s="269" t="s">
        <v>15</v>
      </c>
      <c r="L170" s="269" t="s">
        <v>16</v>
      </c>
      <c r="M170" s="269" t="s">
        <v>17</v>
      </c>
      <c r="N170" s="269" t="s">
        <v>15</v>
      </c>
      <c r="O170" s="269" t="s">
        <v>16</v>
      </c>
      <c r="P170" s="269" t="s">
        <v>17</v>
      </c>
    </row>
    <row r="171" spans="1:16" ht="12.75">
      <c r="A171" s="144" t="s">
        <v>116</v>
      </c>
      <c r="B171" s="247" t="s">
        <v>85</v>
      </c>
      <c r="C171" s="248" t="s">
        <v>21</v>
      </c>
      <c r="D171" s="333"/>
      <c r="E171" s="335">
        <v>0</v>
      </c>
      <c r="F171" s="39">
        <v>0</v>
      </c>
      <c r="G171" s="167">
        <f>SUM(E171:F171)</f>
        <v>0</v>
      </c>
      <c r="H171" s="39">
        <v>1</v>
      </c>
      <c r="I171" s="39">
        <v>0</v>
      </c>
      <c r="J171" s="167">
        <f>SUM(H171:I171)</f>
        <v>1</v>
      </c>
      <c r="K171" s="39">
        <v>28</v>
      </c>
      <c r="L171" s="39">
        <v>12</v>
      </c>
      <c r="M171" s="167">
        <f>SUM(K171:L171)</f>
        <v>40</v>
      </c>
      <c r="N171" s="39">
        <f aca="true" t="shared" si="52" ref="N171:O182">SUM(H171,K171)</f>
        <v>29</v>
      </c>
      <c r="O171" s="39">
        <f t="shared" si="52"/>
        <v>12</v>
      </c>
      <c r="P171" s="242">
        <f aca="true" t="shared" si="53" ref="P171:P182">SUM(N171:O171)</f>
        <v>41</v>
      </c>
    </row>
    <row r="172" spans="1:16" ht="12.75">
      <c r="A172" s="107" t="s">
        <v>188</v>
      </c>
      <c r="B172" s="31" t="s">
        <v>85</v>
      </c>
      <c r="C172" s="11" t="s">
        <v>21</v>
      </c>
      <c r="D172" s="367"/>
      <c r="E172" s="321">
        <v>0</v>
      </c>
      <c r="F172" s="34">
        <v>0</v>
      </c>
      <c r="G172" s="82">
        <f aca="true" t="shared" si="54" ref="G172:G182">SUM(E172:F172)</f>
        <v>0</v>
      </c>
      <c r="H172" s="34">
        <v>0</v>
      </c>
      <c r="I172" s="34">
        <v>0</v>
      </c>
      <c r="J172" s="82">
        <f>SUM(H172:I172)</f>
        <v>0</v>
      </c>
      <c r="K172" s="34">
        <v>12</v>
      </c>
      <c r="L172" s="34">
        <v>10</v>
      </c>
      <c r="M172" s="82">
        <f>SUM(K172:L172)</f>
        <v>22</v>
      </c>
      <c r="N172" s="34">
        <f>SUM(H172,K172)</f>
        <v>12</v>
      </c>
      <c r="O172" s="34">
        <f>SUM(I172,L172)</f>
        <v>10</v>
      </c>
      <c r="P172" s="312">
        <f>SUM(N172:O172)</f>
        <v>22</v>
      </c>
    </row>
    <row r="173" spans="1:16" ht="25.5">
      <c r="A173" s="221" t="s">
        <v>117</v>
      </c>
      <c r="B173" s="31" t="s">
        <v>85</v>
      </c>
      <c r="C173" s="11" t="s">
        <v>21</v>
      </c>
      <c r="D173" s="367"/>
      <c r="E173" s="321">
        <v>2</v>
      </c>
      <c r="F173" s="34">
        <v>1</v>
      </c>
      <c r="G173" s="82">
        <f t="shared" si="54"/>
        <v>3</v>
      </c>
      <c r="H173" s="34">
        <v>2</v>
      </c>
      <c r="I173" s="34">
        <v>3</v>
      </c>
      <c r="J173" s="82">
        <f aca="true" t="shared" si="55" ref="J173:J182">SUM(H173:I173)</f>
        <v>5</v>
      </c>
      <c r="K173" s="34">
        <v>16</v>
      </c>
      <c r="L173" s="34">
        <v>16</v>
      </c>
      <c r="M173" s="82">
        <f aca="true" t="shared" si="56" ref="M173:M182">SUM(K173:L173)</f>
        <v>32</v>
      </c>
      <c r="N173" s="34">
        <f>SUM(H173,K173)</f>
        <v>18</v>
      </c>
      <c r="O173" s="34">
        <f>SUM(I173,L173)</f>
        <v>19</v>
      </c>
      <c r="P173" s="312">
        <f>SUM(N173:O173)</f>
        <v>37</v>
      </c>
    </row>
    <row r="174" spans="1:16" ht="25.5">
      <c r="A174" s="221" t="s">
        <v>197</v>
      </c>
      <c r="B174" s="107" t="s">
        <v>85</v>
      </c>
      <c r="C174" s="222" t="s">
        <v>21</v>
      </c>
      <c r="D174" s="368"/>
      <c r="E174" s="324">
        <v>0</v>
      </c>
      <c r="F174" s="64">
        <v>0</v>
      </c>
      <c r="G174" s="65">
        <f t="shared" si="54"/>
        <v>0</v>
      </c>
      <c r="H174" s="64">
        <v>0</v>
      </c>
      <c r="I174" s="64">
        <v>0</v>
      </c>
      <c r="J174" s="65">
        <f t="shared" si="55"/>
        <v>0</v>
      </c>
      <c r="K174" s="64">
        <v>10</v>
      </c>
      <c r="L174" s="64">
        <v>24</v>
      </c>
      <c r="M174" s="65">
        <f t="shared" si="56"/>
        <v>34</v>
      </c>
      <c r="N174" s="64">
        <f t="shared" si="52"/>
        <v>10</v>
      </c>
      <c r="O174" s="64">
        <f t="shared" si="52"/>
        <v>24</v>
      </c>
      <c r="P174" s="66">
        <f t="shared" si="53"/>
        <v>34</v>
      </c>
    </row>
    <row r="175" spans="1:54" s="223" customFormat="1" ht="12.75">
      <c r="A175" s="107" t="s">
        <v>118</v>
      </c>
      <c r="B175" s="31" t="s">
        <v>85</v>
      </c>
      <c r="C175" s="11" t="s">
        <v>21</v>
      </c>
      <c r="D175" s="367"/>
      <c r="E175" s="321">
        <v>0</v>
      </c>
      <c r="F175" s="34">
        <v>0</v>
      </c>
      <c r="G175" s="82">
        <v>0</v>
      </c>
      <c r="H175" s="34">
        <v>0</v>
      </c>
      <c r="I175" s="34">
        <v>0</v>
      </c>
      <c r="J175" s="82">
        <v>0</v>
      </c>
      <c r="K175" s="34">
        <v>0</v>
      </c>
      <c r="L175" s="34">
        <v>0</v>
      </c>
      <c r="M175" s="82">
        <f t="shared" si="56"/>
        <v>0</v>
      </c>
      <c r="N175" s="34">
        <f>SUM(H175,K175)</f>
        <v>0</v>
      </c>
      <c r="O175" s="34">
        <f>SUM(I175,L175)</f>
        <v>0</v>
      </c>
      <c r="P175" s="312">
        <f>SUM(N175:O175)</f>
        <v>0</v>
      </c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</row>
    <row r="176" spans="1:16" ht="12.75">
      <c r="A176" s="107" t="s">
        <v>196</v>
      </c>
      <c r="B176" s="31" t="s">
        <v>85</v>
      </c>
      <c r="C176" s="11" t="s">
        <v>21</v>
      </c>
      <c r="D176" s="367"/>
      <c r="E176" s="321">
        <v>0</v>
      </c>
      <c r="F176" s="34">
        <v>0</v>
      </c>
      <c r="G176" s="82">
        <f t="shared" si="54"/>
        <v>0</v>
      </c>
      <c r="H176" s="34">
        <v>0</v>
      </c>
      <c r="I176" s="34">
        <v>0</v>
      </c>
      <c r="J176" s="82">
        <f t="shared" si="55"/>
        <v>0</v>
      </c>
      <c r="K176" s="34">
        <v>150</v>
      </c>
      <c r="L176" s="34">
        <v>151</v>
      </c>
      <c r="M176" s="82">
        <f t="shared" si="56"/>
        <v>301</v>
      </c>
      <c r="N176" s="34">
        <f t="shared" si="52"/>
        <v>150</v>
      </c>
      <c r="O176" s="34">
        <f t="shared" si="52"/>
        <v>151</v>
      </c>
      <c r="P176" s="312">
        <f t="shared" si="53"/>
        <v>301</v>
      </c>
    </row>
    <row r="177" spans="1:16" ht="12.75">
      <c r="A177" s="107" t="s">
        <v>172</v>
      </c>
      <c r="B177" s="31" t="s">
        <v>85</v>
      </c>
      <c r="C177" s="11" t="s">
        <v>21</v>
      </c>
      <c r="D177" s="367"/>
      <c r="E177" s="321">
        <v>34</v>
      </c>
      <c r="F177" s="34">
        <v>32</v>
      </c>
      <c r="G177" s="82">
        <f t="shared" si="54"/>
        <v>66</v>
      </c>
      <c r="H177" s="34">
        <v>28</v>
      </c>
      <c r="I177" s="34">
        <v>47</v>
      </c>
      <c r="J177" s="82">
        <f>SUM(H177:I177)</f>
        <v>75</v>
      </c>
      <c r="K177" s="34">
        <v>134</v>
      </c>
      <c r="L177" s="34">
        <v>146</v>
      </c>
      <c r="M177" s="82">
        <f>SUM(K177:L177)</f>
        <v>280</v>
      </c>
      <c r="N177" s="34">
        <f>SUM(H177,K177)</f>
        <v>162</v>
      </c>
      <c r="O177" s="34">
        <f>SUM(I177,L177)</f>
        <v>193</v>
      </c>
      <c r="P177" s="312">
        <f>SUM(N177:O177)</f>
        <v>355</v>
      </c>
    </row>
    <row r="178" spans="1:16" ht="12.75">
      <c r="A178" s="31" t="s">
        <v>215</v>
      </c>
      <c r="B178" s="31" t="s">
        <v>85</v>
      </c>
      <c r="C178" s="11" t="s">
        <v>21</v>
      </c>
      <c r="D178" s="367"/>
      <c r="E178" s="321">
        <v>0</v>
      </c>
      <c r="F178" s="34">
        <v>0</v>
      </c>
      <c r="G178" s="82">
        <f t="shared" si="54"/>
        <v>0</v>
      </c>
      <c r="H178" s="34">
        <v>0</v>
      </c>
      <c r="I178" s="34">
        <v>0</v>
      </c>
      <c r="J178" s="82">
        <f t="shared" si="55"/>
        <v>0</v>
      </c>
      <c r="K178" s="34">
        <v>0</v>
      </c>
      <c r="L178" s="34">
        <v>0</v>
      </c>
      <c r="M178" s="82">
        <f t="shared" si="56"/>
        <v>0</v>
      </c>
      <c r="N178" s="34">
        <f t="shared" si="52"/>
        <v>0</v>
      </c>
      <c r="O178" s="34">
        <f t="shared" si="52"/>
        <v>0</v>
      </c>
      <c r="P178" s="312">
        <f t="shared" si="53"/>
        <v>0</v>
      </c>
    </row>
    <row r="179" spans="1:16" ht="12.75">
      <c r="A179" s="31" t="s">
        <v>206</v>
      </c>
      <c r="B179" s="31" t="s">
        <v>85</v>
      </c>
      <c r="C179" s="11" t="s">
        <v>21</v>
      </c>
      <c r="D179" s="367"/>
      <c r="E179" s="321">
        <v>0</v>
      </c>
      <c r="F179" s="34">
        <v>0</v>
      </c>
      <c r="G179" s="82">
        <f t="shared" si="54"/>
        <v>0</v>
      </c>
      <c r="H179" s="34">
        <v>0</v>
      </c>
      <c r="I179" s="34">
        <v>0</v>
      </c>
      <c r="J179" s="82">
        <f t="shared" si="55"/>
        <v>0</v>
      </c>
      <c r="K179" s="34">
        <v>35</v>
      </c>
      <c r="L179" s="34">
        <v>58</v>
      </c>
      <c r="M179" s="82">
        <f t="shared" si="56"/>
        <v>93</v>
      </c>
      <c r="N179" s="34">
        <f t="shared" si="52"/>
        <v>35</v>
      </c>
      <c r="O179" s="34">
        <f t="shared" si="52"/>
        <v>58</v>
      </c>
      <c r="P179" s="312">
        <f t="shared" si="53"/>
        <v>93</v>
      </c>
    </row>
    <row r="180" spans="1:16" ht="12.75">
      <c r="A180" s="31" t="s">
        <v>119</v>
      </c>
      <c r="B180" s="31" t="s">
        <v>85</v>
      </c>
      <c r="C180" s="11" t="s">
        <v>21</v>
      </c>
      <c r="D180" s="367"/>
      <c r="E180" s="321">
        <v>5</v>
      </c>
      <c r="F180" s="34">
        <v>8</v>
      </c>
      <c r="G180" s="82">
        <f t="shared" si="54"/>
        <v>13</v>
      </c>
      <c r="H180" s="34">
        <v>9</v>
      </c>
      <c r="I180" s="34">
        <v>9</v>
      </c>
      <c r="J180" s="82">
        <f t="shared" si="55"/>
        <v>18</v>
      </c>
      <c r="K180" s="34">
        <v>24</v>
      </c>
      <c r="L180" s="34">
        <v>50</v>
      </c>
      <c r="M180" s="82">
        <f t="shared" si="56"/>
        <v>74</v>
      </c>
      <c r="N180" s="34">
        <f t="shared" si="52"/>
        <v>33</v>
      </c>
      <c r="O180" s="34">
        <f t="shared" si="52"/>
        <v>59</v>
      </c>
      <c r="P180" s="312">
        <f t="shared" si="53"/>
        <v>92</v>
      </c>
    </row>
    <row r="181" spans="1:16" ht="12.75">
      <c r="A181" s="31" t="s">
        <v>169</v>
      </c>
      <c r="B181" s="31" t="s">
        <v>85</v>
      </c>
      <c r="C181" s="11" t="s">
        <v>21</v>
      </c>
      <c r="D181" s="367"/>
      <c r="E181" s="321">
        <v>40</v>
      </c>
      <c r="F181" s="34">
        <v>108</v>
      </c>
      <c r="G181" s="82">
        <f t="shared" si="54"/>
        <v>148</v>
      </c>
      <c r="H181" s="34">
        <v>26</v>
      </c>
      <c r="I181" s="34">
        <v>89</v>
      </c>
      <c r="J181" s="82">
        <f t="shared" si="55"/>
        <v>115</v>
      </c>
      <c r="K181" s="34">
        <v>233</v>
      </c>
      <c r="L181" s="34">
        <v>453</v>
      </c>
      <c r="M181" s="82">
        <f>SUM(K181:L181)</f>
        <v>686</v>
      </c>
      <c r="N181" s="34">
        <f>SUM(H181,K181)</f>
        <v>259</v>
      </c>
      <c r="O181" s="34">
        <f>SUM(I181,L181)</f>
        <v>542</v>
      </c>
      <c r="P181" s="312">
        <f>SUM(N181:O181)</f>
        <v>801</v>
      </c>
    </row>
    <row r="182" spans="1:16" ht="13.5" thickBot="1">
      <c r="A182" s="67" t="s">
        <v>195</v>
      </c>
      <c r="B182" s="67" t="s">
        <v>85</v>
      </c>
      <c r="C182" s="231" t="s">
        <v>21</v>
      </c>
      <c r="D182" s="18"/>
      <c r="E182" s="371">
        <v>0</v>
      </c>
      <c r="F182" s="163">
        <v>0</v>
      </c>
      <c r="G182" s="163">
        <f t="shared" si="54"/>
        <v>0</v>
      </c>
      <c r="H182" s="163">
        <v>0</v>
      </c>
      <c r="I182" s="33">
        <v>0</v>
      </c>
      <c r="J182" s="163">
        <f t="shared" si="55"/>
        <v>0</v>
      </c>
      <c r="K182" s="33">
        <v>129</v>
      </c>
      <c r="L182" s="33">
        <v>258</v>
      </c>
      <c r="M182" s="163">
        <f t="shared" si="56"/>
        <v>387</v>
      </c>
      <c r="N182" s="33">
        <f t="shared" si="52"/>
        <v>129</v>
      </c>
      <c r="O182" s="33">
        <f t="shared" si="52"/>
        <v>258</v>
      </c>
      <c r="P182" s="283">
        <f t="shared" si="53"/>
        <v>387</v>
      </c>
    </row>
    <row r="183" spans="1:16" ht="12.75" customHeight="1" thickBot="1">
      <c r="A183" s="284" t="s">
        <v>34</v>
      </c>
      <c r="B183" s="284"/>
      <c r="C183" s="284"/>
      <c r="D183" s="369"/>
      <c r="E183" s="280">
        <f>SUM(E171:E182)</f>
        <v>81</v>
      </c>
      <c r="F183" s="280">
        <f aca="true" t="shared" si="57" ref="F183:O183">SUM(F171:F182)</f>
        <v>149</v>
      </c>
      <c r="G183" s="280">
        <f>SUM(G171:G182)</f>
        <v>230</v>
      </c>
      <c r="H183" s="280">
        <f t="shared" si="57"/>
        <v>66</v>
      </c>
      <c r="I183" s="280">
        <f t="shared" si="57"/>
        <v>148</v>
      </c>
      <c r="J183" s="280">
        <f t="shared" si="57"/>
        <v>214</v>
      </c>
      <c r="K183" s="280">
        <f t="shared" si="57"/>
        <v>771</v>
      </c>
      <c r="L183" s="280">
        <f t="shared" si="57"/>
        <v>1178</v>
      </c>
      <c r="M183" s="280">
        <f t="shared" si="57"/>
        <v>1949</v>
      </c>
      <c r="N183" s="280">
        <f t="shared" si="57"/>
        <v>837</v>
      </c>
      <c r="O183" s="280">
        <f t="shared" si="57"/>
        <v>1326</v>
      </c>
      <c r="P183" s="280">
        <f>SUM(P171:P182)</f>
        <v>2163</v>
      </c>
    </row>
    <row r="184" spans="1:17" ht="13.5" thickBot="1">
      <c r="A184" s="224"/>
      <c r="B184" s="224"/>
      <c r="C184" s="225"/>
      <c r="D184" s="22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91"/>
    </row>
    <row r="185" spans="1:16" ht="13.5" thickBot="1">
      <c r="A185" s="126" t="s">
        <v>46</v>
      </c>
      <c r="B185" s="180"/>
      <c r="C185" s="180"/>
      <c r="D185" s="372"/>
      <c r="E185" s="373" t="s">
        <v>15</v>
      </c>
      <c r="F185" s="1" t="s">
        <v>16</v>
      </c>
      <c r="G185" s="1" t="s">
        <v>17</v>
      </c>
      <c r="H185" s="1" t="s">
        <v>15</v>
      </c>
      <c r="I185" s="1" t="s">
        <v>16</v>
      </c>
      <c r="J185" s="1" t="s">
        <v>17</v>
      </c>
      <c r="K185" s="1" t="s">
        <v>15</v>
      </c>
      <c r="L185" s="1" t="s">
        <v>16</v>
      </c>
      <c r="M185" s="1" t="s">
        <v>17</v>
      </c>
      <c r="N185" s="1" t="s">
        <v>15</v>
      </c>
      <c r="O185" s="1" t="s">
        <v>16</v>
      </c>
      <c r="P185" s="2" t="s">
        <v>17</v>
      </c>
    </row>
    <row r="186" spans="1:16" ht="26.25" thickBot="1">
      <c r="A186" s="310" t="s">
        <v>120</v>
      </c>
      <c r="B186" s="311" t="s">
        <v>85</v>
      </c>
      <c r="C186" s="192" t="s">
        <v>121</v>
      </c>
      <c r="D186" s="345"/>
      <c r="E186" s="374">
        <v>3</v>
      </c>
      <c r="F186" s="45">
        <v>10</v>
      </c>
      <c r="G186" s="194">
        <f>SUM(E186:F186)</f>
        <v>13</v>
      </c>
      <c r="H186" s="45">
        <v>2</v>
      </c>
      <c r="I186" s="45">
        <v>9</v>
      </c>
      <c r="J186" s="194">
        <f>SUM(H186:I186)</f>
        <v>11</v>
      </c>
      <c r="K186" s="45">
        <v>0</v>
      </c>
      <c r="L186" s="45">
        <v>0</v>
      </c>
      <c r="M186" s="194">
        <v>2</v>
      </c>
      <c r="N186" s="45">
        <f>SUM(H186,K186)</f>
        <v>2</v>
      </c>
      <c r="O186" s="45">
        <f>SUM(I186,L186)</f>
        <v>9</v>
      </c>
      <c r="P186" s="61">
        <f>SUM(N186:O186)</f>
        <v>11</v>
      </c>
    </row>
    <row r="187" spans="1:54" s="190" customFormat="1" ht="13.5" thickBot="1">
      <c r="A187" s="389" t="s">
        <v>34</v>
      </c>
      <c r="B187" s="389"/>
      <c r="C187" s="389"/>
      <c r="D187" s="390"/>
      <c r="E187" s="280">
        <f aca="true" t="shared" si="58" ref="E187:P187">SUM(E186:E186)</f>
        <v>3</v>
      </c>
      <c r="F187" s="280">
        <f t="shared" si="58"/>
        <v>10</v>
      </c>
      <c r="G187" s="280">
        <f t="shared" si="58"/>
        <v>13</v>
      </c>
      <c r="H187" s="280">
        <f t="shared" si="58"/>
        <v>2</v>
      </c>
      <c r="I187" s="280">
        <f t="shared" si="58"/>
        <v>9</v>
      </c>
      <c r="J187" s="280">
        <f t="shared" si="58"/>
        <v>11</v>
      </c>
      <c r="K187" s="280">
        <f t="shared" si="58"/>
        <v>0</v>
      </c>
      <c r="L187" s="280">
        <f t="shared" si="58"/>
        <v>0</v>
      </c>
      <c r="M187" s="280">
        <f t="shared" si="58"/>
        <v>2</v>
      </c>
      <c r="N187" s="280">
        <f t="shared" si="58"/>
        <v>2</v>
      </c>
      <c r="O187" s="280">
        <f t="shared" si="58"/>
        <v>9</v>
      </c>
      <c r="P187" s="280">
        <f t="shared" si="58"/>
        <v>11</v>
      </c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/>
      <c r="AO187" s="314"/>
      <c r="AP187" s="314"/>
      <c r="AQ187" s="314"/>
      <c r="AR187" s="314"/>
      <c r="AS187" s="314"/>
      <c r="AT187" s="314"/>
      <c r="AU187" s="314"/>
      <c r="AV187" s="314"/>
      <c r="AW187" s="314"/>
      <c r="AX187" s="314"/>
      <c r="AY187" s="314"/>
      <c r="AZ187" s="314"/>
      <c r="BA187" s="314"/>
      <c r="BB187" s="314"/>
    </row>
    <row r="188" spans="1:54" s="218" customFormat="1" ht="12.75">
      <c r="A188" s="219"/>
      <c r="B188" s="219"/>
      <c r="C188" s="219"/>
      <c r="D188" s="219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</row>
    <row r="189" spans="1:16" ht="13.5" thickBot="1">
      <c r="A189" s="106"/>
      <c r="B189" s="106"/>
      <c r="C189" s="106"/>
      <c r="D189" s="10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1:16" ht="13.5" thickBot="1">
      <c r="A190" s="265" t="s">
        <v>35</v>
      </c>
      <c r="B190" s="268"/>
      <c r="C190" s="268"/>
      <c r="D190" s="318"/>
      <c r="E190" s="269" t="s">
        <v>15</v>
      </c>
      <c r="F190" s="269" t="s">
        <v>16</v>
      </c>
      <c r="G190" s="269" t="s">
        <v>17</v>
      </c>
      <c r="H190" s="269" t="s">
        <v>15</v>
      </c>
      <c r="I190" s="269" t="s">
        <v>16</v>
      </c>
      <c r="J190" s="269" t="s">
        <v>17</v>
      </c>
      <c r="K190" s="269" t="s">
        <v>15</v>
      </c>
      <c r="L190" s="269" t="s">
        <v>16</v>
      </c>
      <c r="M190" s="269" t="s">
        <v>17</v>
      </c>
      <c r="N190" s="269" t="s">
        <v>15</v>
      </c>
      <c r="O190" s="269" t="s">
        <v>16</v>
      </c>
      <c r="P190" s="269" t="s">
        <v>17</v>
      </c>
    </row>
    <row r="191" spans="1:16" ht="12.75">
      <c r="A191" s="246" t="s">
        <v>78</v>
      </c>
      <c r="B191" s="247" t="s">
        <v>83</v>
      </c>
      <c r="C191" s="248" t="s">
        <v>21</v>
      </c>
      <c r="D191" s="362"/>
      <c r="E191" s="378">
        <v>0</v>
      </c>
      <c r="F191" s="23">
        <v>0</v>
      </c>
      <c r="G191" s="62">
        <f>SUM(E191:F191)</f>
        <v>0</v>
      </c>
      <c r="H191" s="23">
        <v>6</v>
      </c>
      <c r="I191" s="23">
        <v>8</v>
      </c>
      <c r="J191" s="167">
        <f>SUM(H191:I191)</f>
        <v>14</v>
      </c>
      <c r="K191" s="23">
        <v>0</v>
      </c>
      <c r="L191" s="23">
        <v>0</v>
      </c>
      <c r="M191" s="167">
        <f>SUM(K191:L191)</f>
        <v>0</v>
      </c>
      <c r="N191" s="39">
        <f aca="true" t="shared" si="59" ref="N191:O193">SUM(H191,K191)</f>
        <v>6</v>
      </c>
      <c r="O191" s="39">
        <f t="shared" si="59"/>
        <v>8</v>
      </c>
      <c r="P191" s="242">
        <f>SUM(N191:O191)</f>
        <v>14</v>
      </c>
    </row>
    <row r="192" spans="1:54" s="14" customFormat="1" ht="12.75">
      <c r="A192" s="92" t="s">
        <v>122</v>
      </c>
      <c r="B192" s="31" t="s">
        <v>85</v>
      </c>
      <c r="C192" s="11" t="s">
        <v>123</v>
      </c>
      <c r="D192" s="377"/>
      <c r="E192" s="331">
        <v>0</v>
      </c>
      <c r="F192" s="25">
        <v>0</v>
      </c>
      <c r="G192" s="82">
        <f>SUM(E192:F192)</f>
        <v>0</v>
      </c>
      <c r="H192" s="25">
        <v>0</v>
      </c>
      <c r="I192" s="25">
        <v>0</v>
      </c>
      <c r="J192" s="82">
        <f>SUM(H192:I192)</f>
        <v>0</v>
      </c>
      <c r="K192" s="25">
        <v>0</v>
      </c>
      <c r="L192" s="25">
        <v>0</v>
      </c>
      <c r="M192" s="82">
        <f>SUM(K192:L192)</f>
        <v>0</v>
      </c>
      <c r="N192" s="34">
        <f t="shared" si="59"/>
        <v>0</v>
      </c>
      <c r="O192" s="34">
        <f t="shared" si="59"/>
        <v>0</v>
      </c>
      <c r="P192" s="312">
        <f>SUM(N192:O192)</f>
        <v>0</v>
      </c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</row>
    <row r="193" spans="1:54" s="14" customFormat="1" ht="13.5" thickBot="1">
      <c r="A193" s="92" t="s">
        <v>124</v>
      </c>
      <c r="B193" s="31" t="s">
        <v>85</v>
      </c>
      <c r="C193" s="11" t="s">
        <v>21</v>
      </c>
      <c r="D193" s="367"/>
      <c r="E193" s="168">
        <v>0</v>
      </c>
      <c r="F193" s="296">
        <v>0</v>
      </c>
      <c r="G193" s="163">
        <f>SUM(E193:F193)</f>
        <v>0</v>
      </c>
      <c r="H193" s="186">
        <v>0</v>
      </c>
      <c r="I193" s="296">
        <v>0</v>
      </c>
      <c r="J193" s="163">
        <f>SUM(H193:I193)</f>
        <v>0</v>
      </c>
      <c r="K193" s="33">
        <v>32</v>
      </c>
      <c r="L193" s="33">
        <v>28</v>
      </c>
      <c r="M193" s="163">
        <f>SUM(K193:L193)</f>
        <v>60</v>
      </c>
      <c r="N193" s="33">
        <f t="shared" si="59"/>
        <v>32</v>
      </c>
      <c r="O193" s="33">
        <f t="shared" si="59"/>
        <v>28</v>
      </c>
      <c r="P193" s="283">
        <f>SUM(N193:O193)</f>
        <v>60</v>
      </c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</row>
    <row r="194" spans="1:54" s="14" customFormat="1" ht="13.5" thickBot="1">
      <c r="A194" s="415" t="s">
        <v>34</v>
      </c>
      <c r="B194" s="416"/>
      <c r="C194" s="416"/>
      <c r="D194" s="416"/>
      <c r="E194" s="370">
        <f>SUM(E191:E193)</f>
        <v>0</v>
      </c>
      <c r="F194" s="370">
        <f aca="true" t="shared" si="60" ref="F194:P194">SUM(F191:F193)</f>
        <v>0</v>
      </c>
      <c r="G194" s="370">
        <f t="shared" si="60"/>
        <v>0</v>
      </c>
      <c r="H194" s="370">
        <f t="shared" si="60"/>
        <v>6</v>
      </c>
      <c r="I194" s="370">
        <f t="shared" si="60"/>
        <v>8</v>
      </c>
      <c r="J194" s="370">
        <f t="shared" si="60"/>
        <v>14</v>
      </c>
      <c r="K194" s="370">
        <f t="shared" si="60"/>
        <v>32</v>
      </c>
      <c r="L194" s="370">
        <f t="shared" si="60"/>
        <v>28</v>
      </c>
      <c r="M194" s="370">
        <f t="shared" si="60"/>
        <v>60</v>
      </c>
      <c r="N194" s="370">
        <f t="shared" si="60"/>
        <v>38</v>
      </c>
      <c r="O194" s="370">
        <f t="shared" si="60"/>
        <v>36</v>
      </c>
      <c r="P194" s="375">
        <f t="shared" si="60"/>
        <v>74</v>
      </c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</row>
    <row r="195" spans="1:16" ht="13.5" thickBot="1">
      <c r="A195" s="407" t="s">
        <v>50</v>
      </c>
      <c r="B195" s="408"/>
      <c r="C195" s="408"/>
      <c r="D195" s="408"/>
      <c r="E195" s="376">
        <f aca="true" t="shared" si="61" ref="E195:P195">E183+E187+E194</f>
        <v>84</v>
      </c>
      <c r="F195" s="376">
        <f t="shared" si="61"/>
        <v>159</v>
      </c>
      <c r="G195" s="376">
        <f t="shared" si="61"/>
        <v>243</v>
      </c>
      <c r="H195" s="376">
        <f t="shared" si="61"/>
        <v>74</v>
      </c>
      <c r="I195" s="376">
        <f t="shared" si="61"/>
        <v>165</v>
      </c>
      <c r="J195" s="376">
        <f t="shared" si="61"/>
        <v>239</v>
      </c>
      <c r="K195" s="376">
        <f t="shared" si="61"/>
        <v>803</v>
      </c>
      <c r="L195" s="376">
        <f t="shared" si="61"/>
        <v>1206</v>
      </c>
      <c r="M195" s="376">
        <f t="shared" si="61"/>
        <v>2011</v>
      </c>
      <c r="N195" s="376">
        <f t="shared" si="61"/>
        <v>877</v>
      </c>
      <c r="O195" s="376">
        <f t="shared" si="61"/>
        <v>1371</v>
      </c>
      <c r="P195" s="322">
        <f t="shared" si="61"/>
        <v>2248</v>
      </c>
    </row>
    <row r="196" spans="1:54" s="218" customFormat="1" ht="12.75">
      <c r="A196" s="219"/>
      <c r="B196" s="219"/>
      <c r="C196" s="219"/>
      <c r="D196" s="219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</row>
    <row r="197" spans="1:16" ht="13.5" thickBot="1">
      <c r="A197" s="106"/>
      <c r="B197" s="106"/>
      <c r="C197" s="106"/>
      <c r="D197" s="10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1:16" ht="13.5" thickBot="1">
      <c r="A198" s="396" t="s">
        <v>125</v>
      </c>
      <c r="B198" s="396"/>
      <c r="C198" s="396"/>
      <c r="D198" s="396"/>
      <c r="E198" s="396"/>
      <c r="F198" s="396"/>
      <c r="G198" s="396"/>
      <c r="H198" s="406" t="s">
        <v>6</v>
      </c>
      <c r="I198" s="406"/>
      <c r="J198" s="406"/>
      <c r="K198" s="406"/>
      <c r="L198" s="406"/>
      <c r="M198" s="406"/>
      <c r="N198" s="406"/>
      <c r="O198" s="406"/>
      <c r="P198" s="406"/>
    </row>
    <row r="199" spans="1:16" ht="13.5" thickBot="1">
      <c r="A199" s="265" t="s">
        <v>7</v>
      </c>
      <c r="B199" s="266" t="s">
        <v>52</v>
      </c>
      <c r="C199" s="267" t="s">
        <v>9</v>
      </c>
      <c r="D199" s="318"/>
      <c r="E199" s="404"/>
      <c r="F199" s="404"/>
      <c r="G199" s="404"/>
      <c r="H199" s="405" t="s">
        <v>11</v>
      </c>
      <c r="I199" s="404"/>
      <c r="J199" s="404"/>
      <c r="K199" s="404" t="s">
        <v>12</v>
      </c>
      <c r="L199" s="404"/>
      <c r="M199" s="404"/>
      <c r="N199" s="404" t="s">
        <v>13</v>
      </c>
      <c r="O199" s="404"/>
      <c r="P199" s="404"/>
    </row>
    <row r="200" spans="1:16" ht="13.5" thickBot="1">
      <c r="A200" s="265" t="s">
        <v>14</v>
      </c>
      <c r="B200" s="268"/>
      <c r="C200" s="268"/>
      <c r="D200" s="318"/>
      <c r="E200" s="269" t="s">
        <v>15</v>
      </c>
      <c r="F200" s="269" t="s">
        <v>16</v>
      </c>
      <c r="G200" s="269" t="s">
        <v>17</v>
      </c>
      <c r="H200" s="269" t="s">
        <v>15</v>
      </c>
      <c r="I200" s="269" t="s">
        <v>16</v>
      </c>
      <c r="J200" s="269" t="s">
        <v>17</v>
      </c>
      <c r="K200" s="269" t="s">
        <v>15</v>
      </c>
      <c r="L200" s="269" t="s">
        <v>16</v>
      </c>
      <c r="M200" s="269" t="s">
        <v>17</v>
      </c>
      <c r="N200" s="269" t="s">
        <v>15</v>
      </c>
      <c r="O200" s="269" t="s">
        <v>16</v>
      </c>
      <c r="P200" s="269" t="s">
        <v>17</v>
      </c>
    </row>
    <row r="201" spans="1:16" ht="12.75">
      <c r="A201" s="246" t="s">
        <v>19</v>
      </c>
      <c r="B201" s="285" t="s">
        <v>126</v>
      </c>
      <c r="C201" s="286" t="s">
        <v>127</v>
      </c>
      <c r="D201" s="379"/>
      <c r="E201" s="143">
        <v>3</v>
      </c>
      <c r="F201" s="84">
        <v>5</v>
      </c>
      <c r="G201" s="85">
        <f>SUM(E201:F201)</f>
        <v>8</v>
      </c>
      <c r="H201" s="84">
        <v>3</v>
      </c>
      <c r="I201" s="84">
        <v>3</v>
      </c>
      <c r="J201" s="85">
        <f>SUM(H201:I201)</f>
        <v>6</v>
      </c>
      <c r="K201" s="84">
        <v>48</v>
      </c>
      <c r="L201" s="84">
        <v>54</v>
      </c>
      <c r="M201" s="28">
        <f>SUM(K201:L201)</f>
        <v>102</v>
      </c>
      <c r="N201" s="84">
        <f aca="true" t="shared" si="62" ref="N201:O203">SUM(H201,K201)</f>
        <v>51</v>
      </c>
      <c r="O201" s="84">
        <f t="shared" si="62"/>
        <v>57</v>
      </c>
      <c r="P201" s="228">
        <f>SUM(N201:O201)</f>
        <v>108</v>
      </c>
    </row>
    <row r="202" spans="1:16" ht="12.75">
      <c r="A202" s="92" t="s">
        <v>157</v>
      </c>
      <c r="B202" s="227" t="s">
        <v>126</v>
      </c>
      <c r="C202" s="222" t="s">
        <v>127</v>
      </c>
      <c r="D202" s="380"/>
      <c r="E202" s="148">
        <v>0</v>
      </c>
      <c r="F202" s="86">
        <v>0</v>
      </c>
      <c r="G202" s="146">
        <f>SUM(E202:F202)</f>
        <v>0</v>
      </c>
      <c r="H202" s="86">
        <v>0</v>
      </c>
      <c r="I202" s="86">
        <v>0</v>
      </c>
      <c r="J202" s="87">
        <f>SUM(H202:I202)</f>
        <v>0</v>
      </c>
      <c r="K202" s="86">
        <v>5</v>
      </c>
      <c r="L202" s="86">
        <v>3</v>
      </c>
      <c r="M202" s="85">
        <f>SUM(K202:L202)</f>
        <v>8</v>
      </c>
      <c r="N202" s="84">
        <f>SUM(H202,K202)</f>
        <v>5</v>
      </c>
      <c r="O202" s="84">
        <f>SUM(I202,L202)</f>
        <v>3</v>
      </c>
      <c r="P202" s="228">
        <f>SUM(N202:O202)</f>
        <v>8</v>
      </c>
    </row>
    <row r="203" spans="1:16" ht="13.5" thickBot="1">
      <c r="A203" s="229" t="s">
        <v>128</v>
      </c>
      <c r="B203" s="230" t="s">
        <v>126</v>
      </c>
      <c r="C203" s="231" t="s">
        <v>127</v>
      </c>
      <c r="D203" s="381"/>
      <c r="E203" s="382">
        <v>5</v>
      </c>
      <c r="F203" s="88">
        <v>4</v>
      </c>
      <c r="G203" s="93">
        <f>SUM(E203:F203)</f>
        <v>9</v>
      </c>
      <c r="H203" s="88">
        <v>5</v>
      </c>
      <c r="I203" s="88">
        <v>3</v>
      </c>
      <c r="J203" s="93">
        <f>SUM(H203:I203)</f>
        <v>8</v>
      </c>
      <c r="K203" s="33">
        <v>47</v>
      </c>
      <c r="L203" s="33">
        <v>73</v>
      </c>
      <c r="M203" s="152">
        <f>SUM(K203:L203)</f>
        <v>120</v>
      </c>
      <c r="N203" s="232">
        <f t="shared" si="62"/>
        <v>52</v>
      </c>
      <c r="O203" s="232">
        <f t="shared" si="62"/>
        <v>76</v>
      </c>
      <c r="P203" s="233">
        <f>SUM(N203:O203)</f>
        <v>128</v>
      </c>
    </row>
    <row r="204" spans="1:16" ht="13.5" thickBot="1">
      <c r="A204" s="389" t="s">
        <v>34</v>
      </c>
      <c r="B204" s="389"/>
      <c r="C204" s="389"/>
      <c r="D204" s="390"/>
      <c r="E204" s="275">
        <f aca="true" t="shared" si="63" ref="E204:P204">SUM(E201:E203)</f>
        <v>8</v>
      </c>
      <c r="F204" s="275">
        <f t="shared" si="63"/>
        <v>9</v>
      </c>
      <c r="G204" s="275">
        <f t="shared" si="63"/>
        <v>17</v>
      </c>
      <c r="H204" s="275">
        <f t="shared" si="63"/>
        <v>8</v>
      </c>
      <c r="I204" s="275">
        <f t="shared" si="63"/>
        <v>6</v>
      </c>
      <c r="J204" s="275">
        <f t="shared" si="63"/>
        <v>14</v>
      </c>
      <c r="K204" s="275">
        <f t="shared" si="63"/>
        <v>100</v>
      </c>
      <c r="L204" s="275">
        <f t="shared" si="63"/>
        <v>130</v>
      </c>
      <c r="M204" s="275">
        <f t="shared" si="63"/>
        <v>230</v>
      </c>
      <c r="N204" s="275">
        <f t="shared" si="63"/>
        <v>108</v>
      </c>
      <c r="O204" s="275">
        <f t="shared" si="63"/>
        <v>136</v>
      </c>
      <c r="P204" s="275">
        <f t="shared" si="63"/>
        <v>244</v>
      </c>
    </row>
    <row r="205" spans="1:16" ht="13.5" thickBot="1">
      <c r="A205" s="395" t="s">
        <v>50</v>
      </c>
      <c r="B205" s="395"/>
      <c r="C205" s="395"/>
      <c r="D205" s="407"/>
      <c r="E205" s="99">
        <f>E204</f>
        <v>8</v>
      </c>
      <c r="F205" s="99">
        <f aca="true" t="shared" si="64" ref="F205:P205">F204</f>
        <v>9</v>
      </c>
      <c r="G205" s="99">
        <f t="shared" si="64"/>
        <v>17</v>
      </c>
      <c r="H205" s="99">
        <f t="shared" si="64"/>
        <v>8</v>
      </c>
      <c r="I205" s="99">
        <f t="shared" si="64"/>
        <v>6</v>
      </c>
      <c r="J205" s="99">
        <f t="shared" si="64"/>
        <v>14</v>
      </c>
      <c r="K205" s="99">
        <f>K204</f>
        <v>100</v>
      </c>
      <c r="L205" s="99">
        <f t="shared" si="64"/>
        <v>130</v>
      </c>
      <c r="M205" s="99">
        <f t="shared" si="64"/>
        <v>230</v>
      </c>
      <c r="N205" s="99">
        <f t="shared" si="64"/>
        <v>108</v>
      </c>
      <c r="O205" s="99">
        <f t="shared" si="64"/>
        <v>136</v>
      </c>
      <c r="P205" s="99">
        <f t="shared" si="64"/>
        <v>244</v>
      </c>
    </row>
    <row r="206" spans="1:16" ht="12.75">
      <c r="A206" s="106"/>
      <c r="B206" s="106"/>
      <c r="C206" s="106"/>
      <c r="D206" s="106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1:16" ht="13.5" thickBot="1">
      <c r="A207" s="106"/>
      <c r="B207" s="106"/>
      <c r="C207" s="106"/>
      <c r="D207" s="106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1:16" ht="13.5" thickBot="1">
      <c r="A208" s="396" t="s">
        <v>129</v>
      </c>
      <c r="B208" s="396"/>
      <c r="C208" s="396"/>
      <c r="D208" s="396"/>
      <c r="E208" s="396"/>
      <c r="F208" s="396"/>
      <c r="G208" s="396"/>
      <c r="H208" s="406" t="s">
        <v>6</v>
      </c>
      <c r="I208" s="406"/>
      <c r="J208" s="406"/>
      <c r="K208" s="406"/>
      <c r="L208" s="406"/>
      <c r="M208" s="406"/>
      <c r="N208" s="406"/>
      <c r="O208" s="406"/>
      <c r="P208" s="406"/>
    </row>
    <row r="209" spans="1:16" ht="13.5" thickBot="1">
      <c r="A209" s="265" t="s">
        <v>7</v>
      </c>
      <c r="B209" s="266" t="s">
        <v>52</v>
      </c>
      <c r="C209" s="267" t="s">
        <v>9</v>
      </c>
      <c r="D209" s="383"/>
      <c r="E209" s="404" t="s">
        <v>10</v>
      </c>
      <c r="F209" s="404"/>
      <c r="G209" s="404"/>
      <c r="H209" s="405" t="s">
        <v>11</v>
      </c>
      <c r="I209" s="405"/>
      <c r="J209" s="405"/>
      <c r="K209" s="404" t="s">
        <v>12</v>
      </c>
      <c r="L209" s="404"/>
      <c r="M209" s="404"/>
      <c r="N209" s="404" t="s">
        <v>13</v>
      </c>
      <c r="O209" s="404"/>
      <c r="P209" s="404"/>
    </row>
    <row r="210" spans="1:16" ht="13.5" customHeight="1" thickBot="1">
      <c r="A210" s="265" t="s">
        <v>14</v>
      </c>
      <c r="B210" s="268"/>
      <c r="C210" s="268"/>
      <c r="D210" s="318"/>
      <c r="E210" s="269" t="s">
        <v>15</v>
      </c>
      <c r="F210" s="269" t="s">
        <v>16</v>
      </c>
      <c r="G210" s="269" t="s">
        <v>17</v>
      </c>
      <c r="H210" s="269" t="s">
        <v>15</v>
      </c>
      <c r="I210" s="269" t="s">
        <v>16</v>
      </c>
      <c r="J210" s="269" t="s">
        <v>17</v>
      </c>
      <c r="K210" s="269" t="s">
        <v>15</v>
      </c>
      <c r="L210" s="269" t="s">
        <v>16</v>
      </c>
      <c r="M210" s="269" t="s">
        <v>17</v>
      </c>
      <c r="N210" s="269" t="s">
        <v>15</v>
      </c>
      <c r="O210" s="269" t="s">
        <v>16</v>
      </c>
      <c r="P210" s="269" t="s">
        <v>17</v>
      </c>
    </row>
    <row r="211" spans="1:16" ht="12.75">
      <c r="A211" s="144" t="s">
        <v>19</v>
      </c>
      <c r="B211" s="247" t="s">
        <v>180</v>
      </c>
      <c r="C211" s="287" t="s">
        <v>131</v>
      </c>
      <c r="D211" s="384"/>
      <c r="E211" s="385">
        <v>7</v>
      </c>
      <c r="F211" s="234">
        <v>10</v>
      </c>
      <c r="G211" s="28">
        <f>SUM(E211:F211)</f>
        <v>17</v>
      </c>
      <c r="H211" s="234">
        <v>19</v>
      </c>
      <c r="I211" s="234">
        <v>9</v>
      </c>
      <c r="J211" s="28">
        <f>SUM(H211:I211)</f>
        <v>28</v>
      </c>
      <c r="K211" s="23">
        <v>129</v>
      </c>
      <c r="L211" s="23">
        <v>177</v>
      </c>
      <c r="M211" s="28">
        <f>SUM(K211:L211)</f>
        <v>306</v>
      </c>
      <c r="N211" s="23">
        <f>SUM(H211,K211)</f>
        <v>148</v>
      </c>
      <c r="O211" s="23">
        <f>SUM(I211,L211)</f>
        <v>186</v>
      </c>
      <c r="P211" s="235">
        <f>SUM(N211:O211)</f>
        <v>334</v>
      </c>
    </row>
    <row r="212" spans="1:16" ht="13.5" thickBot="1">
      <c r="A212" s="151" t="s">
        <v>128</v>
      </c>
      <c r="B212" s="32" t="s">
        <v>180</v>
      </c>
      <c r="C212" s="236" t="s">
        <v>132</v>
      </c>
      <c r="D212" s="384"/>
      <c r="E212" s="382">
        <v>8</v>
      </c>
      <c r="F212" s="88">
        <v>7</v>
      </c>
      <c r="G212" s="237">
        <f>SUM(E212:F212)</f>
        <v>15</v>
      </c>
      <c r="H212" s="88">
        <v>18</v>
      </c>
      <c r="I212" s="88">
        <v>12</v>
      </c>
      <c r="J212" s="237">
        <f>SUM(H212:I212)</f>
        <v>30</v>
      </c>
      <c r="K212" s="26">
        <v>165</v>
      </c>
      <c r="L212" s="26">
        <v>192</v>
      </c>
      <c r="M212" s="237">
        <f>SUM(K212:L212)</f>
        <v>357</v>
      </c>
      <c r="N212" s="232">
        <f>SUM(H212,K212)</f>
        <v>183</v>
      </c>
      <c r="O212" s="232">
        <f>SUM(I212,L212)</f>
        <v>204</v>
      </c>
      <c r="P212" s="233">
        <f>SUM(N212:O212)</f>
        <v>387</v>
      </c>
    </row>
    <row r="213" spans="1:54" s="14" customFormat="1" ht="13.5" thickBot="1">
      <c r="A213" s="389" t="s">
        <v>34</v>
      </c>
      <c r="B213" s="389"/>
      <c r="C213" s="389"/>
      <c r="D213" s="390"/>
      <c r="E213" s="275">
        <f>SUM(E211:E212)</f>
        <v>15</v>
      </c>
      <c r="F213" s="275">
        <f>SUM(F211:F212)</f>
        <v>17</v>
      </c>
      <c r="G213" s="275">
        <f>SUM(G211:G212)</f>
        <v>32</v>
      </c>
      <c r="H213" s="278"/>
      <c r="I213" s="275">
        <f aca="true" t="shared" si="65" ref="I213:P213">SUM(I211:I212)</f>
        <v>21</v>
      </c>
      <c r="J213" s="275">
        <f t="shared" si="65"/>
        <v>58</v>
      </c>
      <c r="K213" s="275">
        <f t="shared" si="65"/>
        <v>294</v>
      </c>
      <c r="L213" s="278">
        <f t="shared" si="65"/>
        <v>369</v>
      </c>
      <c r="M213" s="275">
        <f t="shared" si="65"/>
        <v>663</v>
      </c>
      <c r="N213" s="275">
        <f t="shared" si="65"/>
        <v>331</v>
      </c>
      <c r="O213" s="275">
        <f t="shared" si="65"/>
        <v>390</v>
      </c>
      <c r="P213" s="275">
        <f t="shared" si="65"/>
        <v>721</v>
      </c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</row>
    <row r="214" spans="1:16" ht="13.5" thickBot="1">
      <c r="A214" s="106"/>
      <c r="B214" s="106"/>
      <c r="C214" s="106"/>
      <c r="D214" s="106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</row>
    <row r="215" spans="1:16" ht="13.5" thickBot="1">
      <c r="A215" s="265" t="s">
        <v>35</v>
      </c>
      <c r="B215" s="268"/>
      <c r="C215" s="268"/>
      <c r="D215" s="318"/>
      <c r="E215" s="269" t="s">
        <v>15</v>
      </c>
      <c r="F215" s="269" t="s">
        <v>16</v>
      </c>
      <c r="G215" s="269" t="s">
        <v>17</v>
      </c>
      <c r="H215" s="269" t="s">
        <v>15</v>
      </c>
      <c r="I215" s="269" t="s">
        <v>16</v>
      </c>
      <c r="J215" s="269" t="s">
        <v>17</v>
      </c>
      <c r="K215" s="269" t="s">
        <v>15</v>
      </c>
      <c r="L215" s="269" t="s">
        <v>16</v>
      </c>
      <c r="M215" s="269" t="s">
        <v>17</v>
      </c>
      <c r="N215" s="269" t="s">
        <v>15</v>
      </c>
      <c r="O215" s="269" t="s">
        <v>16</v>
      </c>
      <c r="P215" s="269" t="s">
        <v>17</v>
      </c>
    </row>
    <row r="216" spans="1:54" s="14" customFormat="1" ht="26.25" thickBot="1">
      <c r="A216" s="79" t="s">
        <v>179</v>
      </c>
      <c r="B216" s="80" t="s">
        <v>180</v>
      </c>
      <c r="C216" s="216" t="s">
        <v>132</v>
      </c>
      <c r="D216" s="365"/>
      <c r="E216" s="366">
        <v>2</v>
      </c>
      <c r="F216" s="205">
        <v>3</v>
      </c>
      <c r="G216" s="205">
        <f>SUM(E216:F216)</f>
        <v>5</v>
      </c>
      <c r="H216" s="205">
        <v>2</v>
      </c>
      <c r="I216" s="81">
        <v>3</v>
      </c>
      <c r="J216" s="205">
        <f>SUM(H216:I216)</f>
        <v>5</v>
      </c>
      <c r="K216" s="81">
        <v>6</v>
      </c>
      <c r="L216" s="81">
        <v>3</v>
      </c>
      <c r="M216" s="205">
        <f>SUM(K216:L216)</f>
        <v>9</v>
      </c>
      <c r="N216" s="81">
        <f>SUM(H216,K216)</f>
        <v>8</v>
      </c>
      <c r="O216" s="81">
        <f>SUM(I216,L216)</f>
        <v>6</v>
      </c>
      <c r="P216" s="217">
        <f>SUM(N216:O216)</f>
        <v>14</v>
      </c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</row>
    <row r="217" spans="1:54" s="14" customFormat="1" ht="13.5" thickBot="1">
      <c r="A217" s="393" t="s">
        <v>34</v>
      </c>
      <c r="B217" s="393"/>
      <c r="C217" s="393"/>
      <c r="D217" s="394"/>
      <c r="E217" s="280">
        <f>E216</f>
        <v>2</v>
      </c>
      <c r="F217" s="280">
        <f aca="true" t="shared" si="66" ref="F217:P217">F216</f>
        <v>3</v>
      </c>
      <c r="G217" s="280">
        <f t="shared" si="66"/>
        <v>5</v>
      </c>
      <c r="H217" s="280">
        <f t="shared" si="66"/>
        <v>2</v>
      </c>
      <c r="I217" s="280">
        <f t="shared" si="66"/>
        <v>3</v>
      </c>
      <c r="J217" s="280">
        <f t="shared" si="66"/>
        <v>5</v>
      </c>
      <c r="K217" s="280">
        <f t="shared" si="66"/>
        <v>6</v>
      </c>
      <c r="L217" s="280">
        <f t="shared" si="66"/>
        <v>3</v>
      </c>
      <c r="M217" s="280">
        <f t="shared" si="66"/>
        <v>9</v>
      </c>
      <c r="N217" s="280">
        <f t="shared" si="66"/>
        <v>8</v>
      </c>
      <c r="O217" s="280">
        <f t="shared" si="66"/>
        <v>6</v>
      </c>
      <c r="P217" s="280">
        <f t="shared" si="66"/>
        <v>14</v>
      </c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</row>
    <row r="218" spans="1:54" s="14" customFormat="1" ht="13.5" thickBot="1">
      <c r="A218" s="400" t="s">
        <v>50</v>
      </c>
      <c r="B218" s="400"/>
      <c r="C218" s="400"/>
      <c r="D218" s="401"/>
      <c r="E218" s="282">
        <f aca="true" t="shared" si="67" ref="E218:P218">E213+E217</f>
        <v>17</v>
      </c>
      <c r="F218" s="282">
        <f t="shared" si="67"/>
        <v>20</v>
      </c>
      <c r="G218" s="282">
        <f t="shared" si="67"/>
        <v>37</v>
      </c>
      <c r="H218" s="282">
        <f t="shared" si="67"/>
        <v>2</v>
      </c>
      <c r="I218" s="282">
        <f t="shared" si="67"/>
        <v>24</v>
      </c>
      <c r="J218" s="282">
        <f t="shared" si="67"/>
        <v>63</v>
      </c>
      <c r="K218" s="282">
        <f t="shared" si="67"/>
        <v>300</v>
      </c>
      <c r="L218" s="282">
        <f t="shared" si="67"/>
        <v>372</v>
      </c>
      <c r="M218" s="282">
        <f t="shared" si="67"/>
        <v>672</v>
      </c>
      <c r="N218" s="282">
        <f t="shared" si="67"/>
        <v>339</v>
      </c>
      <c r="O218" s="282">
        <f t="shared" si="67"/>
        <v>396</v>
      </c>
      <c r="P218" s="282">
        <f t="shared" si="67"/>
        <v>735</v>
      </c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</row>
    <row r="219" spans="1:54" s="14" customFormat="1" ht="12.75">
      <c r="A219" s="238"/>
      <c r="B219" s="238"/>
      <c r="C219" s="238"/>
      <c r="D219" s="238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</row>
    <row r="220" spans="1:54" s="190" customFormat="1" ht="13.5" thickBot="1">
      <c r="A220" s="240"/>
      <c r="B220" s="240"/>
      <c r="C220" s="240"/>
      <c r="D220" s="240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4"/>
      <c r="AW220" s="314"/>
      <c r="AX220" s="314"/>
      <c r="AY220" s="314"/>
      <c r="AZ220" s="314"/>
      <c r="BA220" s="314"/>
      <c r="BB220" s="314"/>
    </row>
    <row r="221" spans="1:16" ht="13.5" thickBot="1">
      <c r="A221" s="396" t="s">
        <v>133</v>
      </c>
      <c r="B221" s="396"/>
      <c r="C221" s="396"/>
      <c r="D221" s="396"/>
      <c r="E221" s="396"/>
      <c r="F221" s="396"/>
      <c r="G221" s="396"/>
      <c r="H221" s="406" t="s">
        <v>6</v>
      </c>
      <c r="I221" s="406"/>
      <c r="J221" s="406"/>
      <c r="K221" s="406"/>
      <c r="L221" s="406"/>
      <c r="M221" s="406"/>
      <c r="N221" s="406"/>
      <c r="O221" s="406"/>
      <c r="P221" s="406"/>
    </row>
    <row r="222" spans="1:16" ht="13.5" thickBot="1">
      <c r="A222" s="265" t="s">
        <v>7</v>
      </c>
      <c r="B222" s="266" t="s">
        <v>52</v>
      </c>
      <c r="C222" s="267" t="s">
        <v>9</v>
      </c>
      <c r="D222" s="267"/>
      <c r="E222" s="404" t="s">
        <v>10</v>
      </c>
      <c r="F222" s="404"/>
      <c r="G222" s="404"/>
      <c r="H222" s="405" t="s">
        <v>11</v>
      </c>
      <c r="I222" s="404"/>
      <c r="J222" s="404"/>
      <c r="K222" s="404" t="s">
        <v>12</v>
      </c>
      <c r="L222" s="404"/>
      <c r="M222" s="404"/>
      <c r="N222" s="404" t="s">
        <v>13</v>
      </c>
      <c r="O222" s="404"/>
      <c r="P222" s="404"/>
    </row>
    <row r="223" spans="1:16" ht="13.5" thickBot="1">
      <c r="A223" s="265" t="s">
        <v>14</v>
      </c>
      <c r="B223" s="268"/>
      <c r="C223" s="268"/>
      <c r="D223" s="318"/>
      <c r="E223" s="269" t="s">
        <v>15</v>
      </c>
      <c r="F223" s="269" t="s">
        <v>16</v>
      </c>
      <c r="G223" s="269" t="s">
        <v>17</v>
      </c>
      <c r="H223" s="269" t="s">
        <v>15</v>
      </c>
      <c r="I223" s="269" t="s">
        <v>16</v>
      </c>
      <c r="J223" s="269" t="s">
        <v>17</v>
      </c>
      <c r="K223" s="269" t="s">
        <v>15</v>
      </c>
      <c r="L223" s="269" t="s">
        <v>16</v>
      </c>
      <c r="M223" s="269" t="s">
        <v>17</v>
      </c>
      <c r="N223" s="269" t="s">
        <v>15</v>
      </c>
      <c r="O223" s="269" t="s">
        <v>16</v>
      </c>
      <c r="P223" s="269" t="s">
        <v>17</v>
      </c>
    </row>
    <row r="224" spans="1:16" ht="12.75">
      <c r="A224" s="246" t="s">
        <v>19</v>
      </c>
      <c r="B224" s="247" t="s">
        <v>130</v>
      </c>
      <c r="C224" s="248" t="s">
        <v>134</v>
      </c>
      <c r="D224" s="333"/>
      <c r="E224" s="335">
        <v>0</v>
      </c>
      <c r="F224" s="39">
        <v>0</v>
      </c>
      <c r="G224" s="167">
        <f aca="true" t="shared" si="68" ref="G224:G229">SUM(E224:F224)</f>
        <v>0</v>
      </c>
      <c r="H224" s="39">
        <v>0</v>
      </c>
      <c r="I224" s="39">
        <v>0</v>
      </c>
      <c r="J224" s="167">
        <f aca="true" t="shared" si="69" ref="J224:J229">SUM(H224:I224)</f>
        <v>0</v>
      </c>
      <c r="K224" s="39">
        <v>58</v>
      </c>
      <c r="L224" s="39">
        <v>54</v>
      </c>
      <c r="M224" s="167">
        <f aca="true" t="shared" si="70" ref="M224:M229">SUM(K224:L224)</f>
        <v>112</v>
      </c>
      <c r="N224" s="39">
        <f aca="true" t="shared" si="71" ref="N224:O229">SUM(H224,K224)</f>
        <v>58</v>
      </c>
      <c r="O224" s="39">
        <f t="shared" si="71"/>
        <v>54</v>
      </c>
      <c r="P224" s="242">
        <f aca="true" t="shared" si="72" ref="P224:P229">SUM(N224:O224)</f>
        <v>112</v>
      </c>
    </row>
    <row r="225" spans="1:16" ht="12.75">
      <c r="A225" s="92" t="s">
        <v>128</v>
      </c>
      <c r="B225" s="31" t="s">
        <v>130</v>
      </c>
      <c r="C225" s="11" t="s">
        <v>134</v>
      </c>
      <c r="D225" s="367"/>
      <c r="E225" s="321">
        <v>0</v>
      </c>
      <c r="F225" s="34">
        <v>0</v>
      </c>
      <c r="G225" s="82">
        <f t="shared" si="68"/>
        <v>0</v>
      </c>
      <c r="H225" s="34">
        <v>0</v>
      </c>
      <c r="I225" s="34">
        <v>0</v>
      </c>
      <c r="J225" s="82">
        <f t="shared" si="69"/>
        <v>0</v>
      </c>
      <c r="K225" s="34">
        <v>41</v>
      </c>
      <c r="L225" s="34">
        <v>49</v>
      </c>
      <c r="M225" s="167">
        <f t="shared" si="70"/>
        <v>90</v>
      </c>
      <c r="N225" s="39">
        <f t="shared" si="71"/>
        <v>41</v>
      </c>
      <c r="O225" s="39">
        <f t="shared" si="71"/>
        <v>49</v>
      </c>
      <c r="P225" s="242">
        <f t="shared" si="72"/>
        <v>90</v>
      </c>
    </row>
    <row r="226" spans="1:16" ht="12.75">
      <c r="A226" s="92" t="s">
        <v>160</v>
      </c>
      <c r="B226" s="31" t="s">
        <v>135</v>
      </c>
      <c r="C226" s="11" t="s">
        <v>134</v>
      </c>
      <c r="D226" s="377"/>
      <c r="E226" s="321">
        <v>8</v>
      </c>
      <c r="F226" s="34">
        <v>4</v>
      </c>
      <c r="G226" s="82">
        <f t="shared" si="68"/>
        <v>12</v>
      </c>
      <c r="H226" s="34">
        <v>9</v>
      </c>
      <c r="I226" s="34">
        <v>3</v>
      </c>
      <c r="J226" s="82">
        <f t="shared" si="69"/>
        <v>12</v>
      </c>
      <c r="K226" s="34">
        <v>109</v>
      </c>
      <c r="L226" s="34">
        <v>65</v>
      </c>
      <c r="M226" s="82">
        <f t="shared" si="70"/>
        <v>174</v>
      </c>
      <c r="N226" s="34">
        <f t="shared" si="71"/>
        <v>118</v>
      </c>
      <c r="O226" s="34">
        <f t="shared" si="71"/>
        <v>68</v>
      </c>
      <c r="P226" s="312">
        <f t="shared" si="72"/>
        <v>186</v>
      </c>
    </row>
    <row r="227" spans="1:16" ht="12.75">
      <c r="A227" s="246" t="s">
        <v>19</v>
      </c>
      <c r="B227" s="247" t="s">
        <v>130</v>
      </c>
      <c r="C227" s="248" t="s">
        <v>136</v>
      </c>
      <c r="D227" s="362"/>
      <c r="E227" s="335">
        <v>0</v>
      </c>
      <c r="F227" s="39">
        <v>0</v>
      </c>
      <c r="G227" s="167">
        <f t="shared" si="68"/>
        <v>0</v>
      </c>
      <c r="H227" s="39">
        <v>0</v>
      </c>
      <c r="I227" s="39">
        <v>0</v>
      </c>
      <c r="J227" s="167">
        <f t="shared" si="69"/>
        <v>0</v>
      </c>
      <c r="K227" s="39">
        <v>64</v>
      </c>
      <c r="L227" s="39">
        <v>85</v>
      </c>
      <c r="M227" s="167">
        <f t="shared" si="70"/>
        <v>149</v>
      </c>
      <c r="N227" s="39">
        <f t="shared" si="71"/>
        <v>64</v>
      </c>
      <c r="O227" s="39">
        <f t="shared" si="71"/>
        <v>85</v>
      </c>
      <c r="P227" s="242">
        <f t="shared" si="72"/>
        <v>149</v>
      </c>
    </row>
    <row r="228" spans="1:16" ht="12.75">
      <c r="A228" s="92" t="s">
        <v>128</v>
      </c>
      <c r="B228" s="31" t="s">
        <v>130</v>
      </c>
      <c r="C228" s="11" t="s">
        <v>136</v>
      </c>
      <c r="D228" s="367"/>
      <c r="E228" s="321">
        <v>0</v>
      </c>
      <c r="F228" s="34">
        <v>0</v>
      </c>
      <c r="G228" s="82">
        <f t="shared" si="68"/>
        <v>0</v>
      </c>
      <c r="H228" s="82">
        <v>0</v>
      </c>
      <c r="I228" s="34">
        <v>0</v>
      </c>
      <c r="J228" s="82">
        <f t="shared" si="69"/>
        <v>0</v>
      </c>
      <c r="K228" s="34">
        <v>70</v>
      </c>
      <c r="L228" s="34">
        <v>61</v>
      </c>
      <c r="M228" s="167">
        <f t="shared" si="70"/>
        <v>131</v>
      </c>
      <c r="N228" s="39">
        <f t="shared" si="71"/>
        <v>70</v>
      </c>
      <c r="O228" s="39">
        <f t="shared" si="71"/>
        <v>61</v>
      </c>
      <c r="P228" s="242">
        <f t="shared" si="72"/>
        <v>131</v>
      </c>
    </row>
    <row r="229" spans="1:16" ht="13.5" thickBot="1">
      <c r="A229" s="249" t="s">
        <v>137</v>
      </c>
      <c r="B229" s="94" t="s">
        <v>130</v>
      </c>
      <c r="C229" s="243" t="s">
        <v>136</v>
      </c>
      <c r="D229" s="386"/>
      <c r="E229" s="387">
        <v>0</v>
      </c>
      <c r="F229" s="95">
        <v>0</v>
      </c>
      <c r="G229" s="244">
        <f t="shared" si="68"/>
        <v>0</v>
      </c>
      <c r="H229" s="244">
        <v>0</v>
      </c>
      <c r="I229" s="95">
        <v>0</v>
      </c>
      <c r="J229" s="244">
        <f t="shared" si="69"/>
        <v>0</v>
      </c>
      <c r="K229" s="95">
        <v>5</v>
      </c>
      <c r="L229" s="95">
        <v>19</v>
      </c>
      <c r="M229" s="244">
        <f t="shared" si="70"/>
        <v>24</v>
      </c>
      <c r="N229" s="95">
        <f t="shared" si="71"/>
        <v>5</v>
      </c>
      <c r="O229" s="95">
        <f t="shared" si="71"/>
        <v>19</v>
      </c>
      <c r="P229" s="245">
        <f t="shared" si="72"/>
        <v>24</v>
      </c>
    </row>
    <row r="230" spans="1:16" ht="13.5" thickBot="1">
      <c r="A230" s="389" t="s">
        <v>34</v>
      </c>
      <c r="B230" s="389"/>
      <c r="C230" s="389"/>
      <c r="D230" s="390"/>
      <c r="E230" s="275">
        <f>SUM(E224:E229)</f>
        <v>8</v>
      </c>
      <c r="F230" s="275">
        <f aca="true" t="shared" si="73" ref="F230:P230">SUM(F224:F229)</f>
        <v>4</v>
      </c>
      <c r="G230" s="275">
        <f t="shared" si="73"/>
        <v>12</v>
      </c>
      <c r="H230" s="275">
        <f t="shared" si="73"/>
        <v>9</v>
      </c>
      <c r="I230" s="275">
        <f t="shared" si="73"/>
        <v>3</v>
      </c>
      <c r="J230" s="275">
        <f t="shared" si="73"/>
        <v>12</v>
      </c>
      <c r="K230" s="275">
        <f t="shared" si="73"/>
        <v>347</v>
      </c>
      <c r="L230" s="275">
        <f t="shared" si="73"/>
        <v>333</v>
      </c>
      <c r="M230" s="275">
        <f t="shared" si="73"/>
        <v>680</v>
      </c>
      <c r="N230" s="275">
        <f t="shared" si="73"/>
        <v>356</v>
      </c>
      <c r="O230" s="275">
        <f t="shared" si="73"/>
        <v>336</v>
      </c>
      <c r="P230" s="275">
        <f t="shared" si="73"/>
        <v>692</v>
      </c>
    </row>
    <row r="231" spans="1:16" ht="13.5" thickBot="1">
      <c r="A231" s="395" t="s">
        <v>50</v>
      </c>
      <c r="B231" s="395"/>
      <c r="C231" s="395"/>
      <c r="D231" s="407"/>
      <c r="E231" s="99">
        <f>E230</f>
        <v>8</v>
      </c>
      <c r="F231" s="99">
        <f aca="true" t="shared" si="74" ref="F231:P231">F230</f>
        <v>4</v>
      </c>
      <c r="G231" s="99">
        <f t="shared" si="74"/>
        <v>12</v>
      </c>
      <c r="H231" s="99">
        <f t="shared" si="74"/>
        <v>9</v>
      </c>
      <c r="I231" s="99">
        <f t="shared" si="74"/>
        <v>3</v>
      </c>
      <c r="J231" s="99">
        <f t="shared" si="74"/>
        <v>12</v>
      </c>
      <c r="K231" s="99">
        <f t="shared" si="74"/>
        <v>347</v>
      </c>
      <c r="L231" s="99">
        <f t="shared" si="74"/>
        <v>333</v>
      </c>
      <c r="M231" s="99">
        <f t="shared" si="74"/>
        <v>680</v>
      </c>
      <c r="N231" s="99">
        <f t="shared" si="74"/>
        <v>356</v>
      </c>
      <c r="O231" s="99">
        <f t="shared" si="74"/>
        <v>336</v>
      </c>
      <c r="P231" s="99">
        <f t="shared" si="74"/>
        <v>692</v>
      </c>
    </row>
    <row r="232" spans="1:16" ht="13.5" thickBot="1">
      <c r="A232" s="106"/>
      <c r="B232" s="106"/>
      <c r="C232" s="106"/>
      <c r="D232" s="106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</row>
    <row r="233" spans="1:16" ht="13.5" thickBot="1">
      <c r="A233" s="396" t="s">
        <v>138</v>
      </c>
      <c r="B233" s="396"/>
      <c r="C233" s="396"/>
      <c r="D233" s="396"/>
      <c r="E233" s="396"/>
      <c r="F233" s="396"/>
      <c r="G233" s="396"/>
      <c r="H233" s="406" t="s">
        <v>6</v>
      </c>
      <c r="I233" s="406"/>
      <c r="J233" s="406"/>
      <c r="K233" s="406"/>
      <c r="L233" s="406"/>
      <c r="M233" s="406"/>
      <c r="N233" s="406"/>
      <c r="O233" s="406"/>
      <c r="P233" s="406"/>
    </row>
    <row r="234" spans="1:16" ht="13.5" thickBot="1">
      <c r="A234" s="265" t="s">
        <v>7</v>
      </c>
      <c r="B234" s="266" t="s">
        <v>52</v>
      </c>
      <c r="C234" s="267" t="s">
        <v>9</v>
      </c>
      <c r="D234" s="267"/>
      <c r="E234" s="404" t="s">
        <v>10</v>
      </c>
      <c r="F234" s="404"/>
      <c r="G234" s="404"/>
      <c r="H234" s="405" t="s">
        <v>11</v>
      </c>
      <c r="I234" s="405"/>
      <c r="J234" s="405"/>
      <c r="K234" s="404" t="s">
        <v>12</v>
      </c>
      <c r="L234" s="404"/>
      <c r="M234" s="404"/>
      <c r="N234" s="404" t="s">
        <v>13</v>
      </c>
      <c r="O234" s="404"/>
      <c r="P234" s="404"/>
    </row>
    <row r="235" spans="1:16" ht="13.5" customHeight="1" thickBot="1">
      <c r="A235" s="288" t="s">
        <v>14</v>
      </c>
      <c r="B235" s="289"/>
      <c r="C235" s="268"/>
      <c r="D235" s="318"/>
      <c r="E235" s="269" t="s">
        <v>15</v>
      </c>
      <c r="F235" s="269" t="s">
        <v>16</v>
      </c>
      <c r="G235" s="269" t="s">
        <v>17</v>
      </c>
      <c r="H235" s="269" t="s">
        <v>15</v>
      </c>
      <c r="I235" s="269" t="s">
        <v>16</v>
      </c>
      <c r="J235" s="269" t="s">
        <v>17</v>
      </c>
      <c r="K235" s="269" t="s">
        <v>15</v>
      </c>
      <c r="L235" s="269" t="s">
        <v>16</v>
      </c>
      <c r="M235" s="269" t="s">
        <v>17</v>
      </c>
      <c r="N235" s="269" t="s">
        <v>15</v>
      </c>
      <c r="O235" s="269" t="s">
        <v>16</v>
      </c>
      <c r="P235" s="269" t="s">
        <v>17</v>
      </c>
    </row>
    <row r="236" spans="1:16" ht="12.75">
      <c r="A236" s="246" t="s">
        <v>139</v>
      </c>
      <c r="B236" s="247" t="s">
        <v>227</v>
      </c>
      <c r="C236" s="248" t="s">
        <v>140</v>
      </c>
      <c r="D236" s="333"/>
      <c r="E236" s="385">
        <v>0</v>
      </c>
      <c r="F236" s="234">
        <v>0</v>
      </c>
      <c r="G236" s="28">
        <f>SUM(E236:F236)</f>
        <v>0</v>
      </c>
      <c r="H236" s="234">
        <v>0</v>
      </c>
      <c r="I236" s="234">
        <v>0</v>
      </c>
      <c r="J236" s="28">
        <f>SUM(H236:I236)</f>
        <v>0</v>
      </c>
      <c r="K236" s="23">
        <v>30</v>
      </c>
      <c r="L236" s="23">
        <v>22</v>
      </c>
      <c r="M236" s="28">
        <f>SUM(K236:L236)</f>
        <v>52</v>
      </c>
      <c r="N236" s="23">
        <f>SUM(H236,K236)</f>
        <v>30</v>
      </c>
      <c r="O236" s="23">
        <f>SUM(I236,L236)</f>
        <v>22</v>
      </c>
      <c r="P236" s="235">
        <f>SUM(N236:O236)</f>
        <v>52</v>
      </c>
    </row>
    <row r="237" spans="1:16" ht="13.5" thickBot="1">
      <c r="A237" s="229" t="s">
        <v>55</v>
      </c>
      <c r="B237" s="32" t="s">
        <v>228</v>
      </c>
      <c r="C237" s="231" t="s">
        <v>140</v>
      </c>
      <c r="D237" s="388"/>
      <c r="E237" s="382">
        <v>0</v>
      </c>
      <c r="F237" s="88">
        <v>0</v>
      </c>
      <c r="G237" s="237">
        <f>SUM(E237:F237)</f>
        <v>0</v>
      </c>
      <c r="H237" s="88">
        <v>0</v>
      </c>
      <c r="I237" s="88">
        <v>0</v>
      </c>
      <c r="J237" s="93">
        <f>SUM(H237:I237)</f>
        <v>0</v>
      </c>
      <c r="K237" s="26">
        <v>59</v>
      </c>
      <c r="L237" s="26">
        <v>10</v>
      </c>
      <c r="M237" s="237">
        <f>SUM(K237:L237)</f>
        <v>69</v>
      </c>
      <c r="N237" s="232">
        <f>SUM(H237,K237)</f>
        <v>59</v>
      </c>
      <c r="O237" s="232">
        <f>SUM(I237,L237)</f>
        <v>10</v>
      </c>
      <c r="P237" s="233">
        <f>SUM(N237:O237)</f>
        <v>69</v>
      </c>
    </row>
    <row r="238" spans="1:16" ht="13.5" thickBot="1">
      <c r="A238" s="389" t="s">
        <v>34</v>
      </c>
      <c r="B238" s="389"/>
      <c r="C238" s="389"/>
      <c r="D238" s="390"/>
      <c r="E238" s="275">
        <f>SUM(E236:E237)</f>
        <v>0</v>
      </c>
      <c r="F238" s="275">
        <v>0</v>
      </c>
      <c r="G238" s="275">
        <f aca="true" t="shared" si="75" ref="G238:P238">SUM(G236:G237)</f>
        <v>0</v>
      </c>
      <c r="H238" s="275">
        <f t="shared" si="75"/>
        <v>0</v>
      </c>
      <c r="I238" s="275">
        <f t="shared" si="75"/>
        <v>0</v>
      </c>
      <c r="J238" s="275">
        <f t="shared" si="75"/>
        <v>0</v>
      </c>
      <c r="K238" s="275">
        <f>SUM(K236:K237)</f>
        <v>89</v>
      </c>
      <c r="L238" s="275">
        <f t="shared" si="75"/>
        <v>32</v>
      </c>
      <c r="M238" s="275">
        <f t="shared" si="75"/>
        <v>121</v>
      </c>
      <c r="N238" s="275">
        <f t="shared" si="75"/>
        <v>89</v>
      </c>
      <c r="O238" s="275">
        <f t="shared" si="75"/>
        <v>32</v>
      </c>
      <c r="P238" s="275">
        <f t="shared" si="75"/>
        <v>121</v>
      </c>
    </row>
    <row r="239" spans="1:16" ht="13.5" thickBot="1">
      <c r="A239" s="395" t="s">
        <v>50</v>
      </c>
      <c r="B239" s="395"/>
      <c r="C239" s="395"/>
      <c r="D239" s="407"/>
      <c r="E239" s="99">
        <f aca="true" t="shared" si="76" ref="E239:P239">E238</f>
        <v>0</v>
      </c>
      <c r="F239" s="99">
        <f t="shared" si="76"/>
        <v>0</v>
      </c>
      <c r="G239" s="99">
        <f t="shared" si="76"/>
        <v>0</v>
      </c>
      <c r="H239" s="99">
        <f t="shared" si="76"/>
        <v>0</v>
      </c>
      <c r="I239" s="99">
        <f t="shared" si="76"/>
        <v>0</v>
      </c>
      <c r="J239" s="99">
        <f t="shared" si="76"/>
        <v>0</v>
      </c>
      <c r="K239" s="99">
        <f t="shared" si="76"/>
        <v>89</v>
      </c>
      <c r="L239" s="99">
        <f t="shared" si="76"/>
        <v>32</v>
      </c>
      <c r="M239" s="99">
        <f t="shared" si="76"/>
        <v>121</v>
      </c>
      <c r="N239" s="99">
        <f t="shared" si="76"/>
        <v>89</v>
      </c>
      <c r="O239" s="99">
        <f t="shared" si="76"/>
        <v>32</v>
      </c>
      <c r="P239" s="99">
        <f t="shared" si="76"/>
        <v>121</v>
      </c>
    </row>
    <row r="240" spans="1:16" ht="25.5" customHeight="1" thickBot="1">
      <c r="A240" s="106"/>
      <c r="B240" s="106"/>
      <c r="C240" s="106"/>
      <c r="D240" s="106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1:16" ht="13.5" thickBot="1">
      <c r="A241" s="396" t="s">
        <v>138</v>
      </c>
      <c r="B241" s="396"/>
      <c r="C241" s="396"/>
      <c r="D241" s="396"/>
      <c r="E241" s="396"/>
      <c r="F241" s="396"/>
      <c r="G241" s="396"/>
      <c r="H241" s="406" t="s">
        <v>6</v>
      </c>
      <c r="I241" s="406"/>
      <c r="J241" s="406"/>
      <c r="K241" s="406"/>
      <c r="L241" s="406"/>
      <c r="M241" s="406"/>
      <c r="N241" s="406"/>
      <c r="O241" s="406"/>
      <c r="P241" s="406"/>
    </row>
    <row r="242" spans="1:16" ht="13.5" thickBot="1">
      <c r="A242" s="265" t="s">
        <v>7</v>
      </c>
      <c r="B242" s="266" t="s">
        <v>52</v>
      </c>
      <c r="C242" s="267" t="s">
        <v>9</v>
      </c>
      <c r="D242" s="267"/>
      <c r="E242" s="404" t="s">
        <v>10</v>
      </c>
      <c r="F242" s="404"/>
      <c r="G242" s="404"/>
      <c r="H242" s="405" t="s">
        <v>11</v>
      </c>
      <c r="I242" s="404"/>
      <c r="J242" s="404"/>
      <c r="K242" s="404" t="s">
        <v>12</v>
      </c>
      <c r="L242" s="404"/>
      <c r="M242" s="404"/>
      <c r="N242" s="404" t="s">
        <v>13</v>
      </c>
      <c r="O242" s="404"/>
      <c r="P242" s="404"/>
    </row>
    <row r="243" spans="1:16" ht="13.5" thickBot="1">
      <c r="A243" s="265" t="s">
        <v>14</v>
      </c>
      <c r="B243" s="268"/>
      <c r="C243" s="268"/>
      <c r="D243" s="268"/>
      <c r="E243" s="269" t="s">
        <v>15</v>
      </c>
      <c r="F243" s="269" t="s">
        <v>16</v>
      </c>
      <c r="G243" s="269" t="s">
        <v>17</v>
      </c>
      <c r="H243" s="269" t="s">
        <v>15</v>
      </c>
      <c r="I243" s="269" t="s">
        <v>16</v>
      </c>
      <c r="J243" s="269" t="s">
        <v>17</v>
      </c>
      <c r="K243" s="269" t="s">
        <v>15</v>
      </c>
      <c r="L243" s="269" t="s">
        <v>16</v>
      </c>
      <c r="M243" s="269" t="s">
        <v>17</v>
      </c>
      <c r="N243" s="269" t="s">
        <v>15</v>
      </c>
      <c r="O243" s="269" t="s">
        <v>16</v>
      </c>
      <c r="P243" s="269" t="s">
        <v>17</v>
      </c>
    </row>
    <row r="244" spans="1:16" ht="12.75">
      <c r="A244" s="246" t="s">
        <v>139</v>
      </c>
      <c r="B244" s="247" t="s">
        <v>229</v>
      </c>
      <c r="C244" s="248" t="s">
        <v>141</v>
      </c>
      <c r="D244" s="226"/>
      <c r="E244" s="39">
        <v>0</v>
      </c>
      <c r="F244" s="39">
        <v>0</v>
      </c>
      <c r="G244" s="39">
        <f aca="true" t="shared" si="77" ref="G244:G249">SUM(E244:F244)</f>
        <v>0</v>
      </c>
      <c r="H244" s="39">
        <v>0</v>
      </c>
      <c r="I244" s="39">
        <v>0</v>
      </c>
      <c r="J244" s="39">
        <f aca="true" t="shared" si="78" ref="J244:J249">SUM(H244:I244)</f>
        <v>0</v>
      </c>
      <c r="K244" s="39">
        <v>50</v>
      </c>
      <c r="L244" s="39">
        <v>20</v>
      </c>
      <c r="M244" s="39">
        <f aca="true" t="shared" si="79" ref="M244:M249">SUM(K244:L244)</f>
        <v>70</v>
      </c>
      <c r="N244" s="39">
        <f aca="true" t="shared" si="80" ref="N244:O249">SUM(H244,K244)</f>
        <v>50</v>
      </c>
      <c r="O244" s="39">
        <f t="shared" si="80"/>
        <v>20</v>
      </c>
      <c r="P244" s="40">
        <f aca="true" t="shared" si="81" ref="P244:P249">SUM(N244:O244)</f>
        <v>70</v>
      </c>
    </row>
    <row r="245" spans="1:16" ht="12.75">
      <c r="A245" s="92" t="s">
        <v>176</v>
      </c>
      <c r="B245" s="247" t="s">
        <v>229</v>
      </c>
      <c r="C245" s="11" t="s">
        <v>141</v>
      </c>
      <c r="D245" s="100"/>
      <c r="E245" s="34">
        <v>0</v>
      </c>
      <c r="F245" s="34">
        <v>0</v>
      </c>
      <c r="G245" s="34">
        <f t="shared" si="77"/>
        <v>0</v>
      </c>
      <c r="H245" s="34">
        <v>0</v>
      </c>
      <c r="I245" s="34">
        <v>0</v>
      </c>
      <c r="J245" s="34">
        <f t="shared" si="78"/>
        <v>0</v>
      </c>
      <c r="K245" s="34">
        <v>0</v>
      </c>
      <c r="L245" s="34">
        <v>0</v>
      </c>
      <c r="M245" s="34">
        <f t="shared" si="79"/>
        <v>0</v>
      </c>
      <c r="N245" s="34">
        <f>SUM(H245,K245)</f>
        <v>0</v>
      </c>
      <c r="O245" s="34">
        <f>SUM(I245,L245)</f>
        <v>0</v>
      </c>
      <c r="P245" s="35">
        <f t="shared" si="81"/>
        <v>0</v>
      </c>
    </row>
    <row r="246" spans="1:54" s="14" customFormat="1" ht="12.75">
      <c r="A246" s="92" t="s">
        <v>142</v>
      </c>
      <c r="B246" s="247" t="s">
        <v>229</v>
      </c>
      <c r="C246" s="11" t="s">
        <v>141</v>
      </c>
      <c r="D246" s="100"/>
      <c r="E246" s="34">
        <v>0</v>
      </c>
      <c r="F246" s="34">
        <v>0</v>
      </c>
      <c r="G246" s="34">
        <f t="shared" si="77"/>
        <v>0</v>
      </c>
      <c r="H246" s="34">
        <v>0</v>
      </c>
      <c r="I246" s="34">
        <v>0</v>
      </c>
      <c r="J246" s="34">
        <f t="shared" si="78"/>
        <v>0</v>
      </c>
      <c r="K246" s="34">
        <v>13</v>
      </c>
      <c r="L246" s="34">
        <v>15</v>
      </c>
      <c r="M246" s="34">
        <f t="shared" si="79"/>
        <v>28</v>
      </c>
      <c r="N246" s="34">
        <f t="shared" si="80"/>
        <v>13</v>
      </c>
      <c r="O246" s="34">
        <f t="shared" si="80"/>
        <v>15</v>
      </c>
      <c r="P246" s="35">
        <f t="shared" si="81"/>
        <v>28</v>
      </c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</row>
    <row r="247" spans="1:16" ht="12.75">
      <c r="A247" s="92" t="s">
        <v>143</v>
      </c>
      <c r="B247" s="247" t="s">
        <v>229</v>
      </c>
      <c r="C247" s="11" t="s">
        <v>141</v>
      </c>
      <c r="D247" s="100"/>
      <c r="E247" s="34">
        <v>0</v>
      </c>
      <c r="F247" s="34">
        <v>0</v>
      </c>
      <c r="G247" s="34">
        <f t="shared" si="77"/>
        <v>0</v>
      </c>
      <c r="H247" s="34">
        <v>0</v>
      </c>
      <c r="I247" s="34">
        <v>0</v>
      </c>
      <c r="J247" s="34">
        <f t="shared" si="78"/>
        <v>0</v>
      </c>
      <c r="K247" s="34">
        <v>10</v>
      </c>
      <c r="L247" s="34">
        <v>14</v>
      </c>
      <c r="M247" s="34">
        <f t="shared" si="79"/>
        <v>24</v>
      </c>
      <c r="N247" s="34">
        <f t="shared" si="80"/>
        <v>10</v>
      </c>
      <c r="O247" s="34">
        <f t="shared" si="80"/>
        <v>14</v>
      </c>
      <c r="P247" s="35">
        <f t="shared" si="81"/>
        <v>24</v>
      </c>
    </row>
    <row r="248" spans="1:16" ht="12.75">
      <c r="A248" s="92" t="s">
        <v>144</v>
      </c>
      <c r="B248" s="247" t="s">
        <v>229</v>
      </c>
      <c r="C248" s="11" t="s">
        <v>141</v>
      </c>
      <c r="D248" s="100"/>
      <c r="E248" s="34">
        <v>0</v>
      </c>
      <c r="F248" s="34">
        <v>0</v>
      </c>
      <c r="G248" s="34">
        <f t="shared" si="77"/>
        <v>0</v>
      </c>
      <c r="H248" s="34">
        <v>0</v>
      </c>
      <c r="I248" s="34">
        <v>0</v>
      </c>
      <c r="J248" s="34">
        <f t="shared" si="78"/>
        <v>0</v>
      </c>
      <c r="K248" s="34">
        <v>31</v>
      </c>
      <c r="L248" s="34">
        <v>16</v>
      </c>
      <c r="M248" s="34">
        <f t="shared" si="79"/>
        <v>47</v>
      </c>
      <c r="N248" s="34">
        <f t="shared" si="80"/>
        <v>31</v>
      </c>
      <c r="O248" s="34">
        <f t="shared" si="80"/>
        <v>16</v>
      </c>
      <c r="P248" s="35">
        <f t="shared" si="81"/>
        <v>47</v>
      </c>
    </row>
    <row r="249" spans="1:16" ht="13.5" thickBot="1">
      <c r="A249" s="229" t="s">
        <v>55</v>
      </c>
      <c r="B249" s="32" t="s">
        <v>229</v>
      </c>
      <c r="C249" s="231" t="s">
        <v>141</v>
      </c>
      <c r="D249" s="250"/>
      <c r="E249" s="33">
        <v>0</v>
      </c>
      <c r="F249" s="33">
        <v>0</v>
      </c>
      <c r="G249" s="33">
        <f t="shared" si="77"/>
        <v>0</v>
      </c>
      <c r="H249" s="33">
        <v>0</v>
      </c>
      <c r="I249" s="33">
        <v>0</v>
      </c>
      <c r="J249" s="33">
        <f t="shared" si="78"/>
        <v>0</v>
      </c>
      <c r="K249" s="33">
        <v>92</v>
      </c>
      <c r="L249" s="33">
        <v>17</v>
      </c>
      <c r="M249" s="33">
        <f t="shared" si="79"/>
        <v>109</v>
      </c>
      <c r="N249" s="33">
        <f t="shared" si="80"/>
        <v>92</v>
      </c>
      <c r="O249" s="33">
        <f t="shared" si="80"/>
        <v>17</v>
      </c>
      <c r="P249" s="36">
        <f t="shared" si="81"/>
        <v>109</v>
      </c>
    </row>
    <row r="250" spans="1:16" ht="13.5" thickBot="1">
      <c r="A250" s="389" t="s">
        <v>34</v>
      </c>
      <c r="B250" s="389"/>
      <c r="C250" s="389"/>
      <c r="D250" s="389"/>
      <c r="E250" s="278">
        <f>SUM(E244:E249)</f>
        <v>0</v>
      </c>
      <c r="F250" s="278"/>
      <c r="G250" s="278">
        <f aca="true" t="shared" si="82" ref="G250:O250">SUM(G244:G249)</f>
        <v>0</v>
      </c>
      <c r="H250" s="278">
        <f>SUM(H244:H249)</f>
        <v>0</v>
      </c>
      <c r="I250" s="278">
        <f>SUM(I244:I249)</f>
        <v>0</v>
      </c>
      <c r="J250" s="278">
        <f t="shared" si="82"/>
        <v>0</v>
      </c>
      <c r="K250" s="278"/>
      <c r="L250" s="278">
        <f>SUM(L244:L249)</f>
        <v>82</v>
      </c>
      <c r="M250" s="278">
        <f t="shared" si="82"/>
        <v>278</v>
      </c>
      <c r="N250" s="278">
        <f t="shared" si="82"/>
        <v>196</v>
      </c>
      <c r="O250" s="278">
        <f t="shared" si="82"/>
        <v>82</v>
      </c>
      <c r="P250" s="278">
        <f>SUM(P244:P249)</f>
        <v>278</v>
      </c>
    </row>
    <row r="251" spans="1:16" ht="13.5" thickBot="1">
      <c r="A251" s="395" t="s">
        <v>50</v>
      </c>
      <c r="B251" s="395"/>
      <c r="C251" s="395"/>
      <c r="D251" s="395"/>
      <c r="E251" s="322">
        <f>SUM(E250)</f>
        <v>0</v>
      </c>
      <c r="F251" s="322">
        <f aca="true" t="shared" si="83" ref="F251:P251">SUM(F250)</f>
        <v>0</v>
      </c>
      <c r="G251" s="322">
        <f t="shared" si="83"/>
        <v>0</v>
      </c>
      <c r="H251" s="322">
        <f t="shared" si="83"/>
        <v>0</v>
      </c>
      <c r="I251" s="322">
        <f t="shared" si="83"/>
        <v>0</v>
      </c>
      <c r="J251" s="322">
        <f t="shared" si="83"/>
        <v>0</v>
      </c>
      <c r="K251" s="322">
        <f t="shared" si="83"/>
        <v>0</v>
      </c>
      <c r="L251" s="322">
        <f t="shared" si="83"/>
        <v>82</v>
      </c>
      <c r="M251" s="322">
        <f t="shared" si="83"/>
        <v>278</v>
      </c>
      <c r="N251" s="322">
        <f t="shared" si="83"/>
        <v>196</v>
      </c>
      <c r="O251" s="322">
        <f t="shared" si="83"/>
        <v>82</v>
      </c>
      <c r="P251" s="322">
        <f t="shared" si="83"/>
        <v>278</v>
      </c>
    </row>
    <row r="252" spans="1:16" ht="12.75">
      <c r="A252" s="106"/>
      <c r="B252" s="106"/>
      <c r="C252" s="106"/>
      <c r="D252" s="106"/>
      <c r="E252" s="129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1:16" ht="13.5" thickBot="1">
      <c r="A253" s="106"/>
      <c r="B253" s="106"/>
      <c r="C253" s="106"/>
      <c r="D253" s="106"/>
      <c r="E253" s="129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1:16" ht="13.5" thickBot="1">
      <c r="A254" s="277" t="s">
        <v>14</v>
      </c>
      <c r="B254" s="268"/>
      <c r="C254" s="268" t="s">
        <v>9</v>
      </c>
      <c r="D254" s="268"/>
      <c r="E254" s="269" t="s">
        <v>15</v>
      </c>
      <c r="F254" s="269" t="s">
        <v>16</v>
      </c>
      <c r="G254" s="269" t="s">
        <v>17</v>
      </c>
      <c r="H254" s="269" t="s">
        <v>15</v>
      </c>
      <c r="I254" s="269" t="s">
        <v>16</v>
      </c>
      <c r="J254" s="269" t="s">
        <v>17</v>
      </c>
      <c r="K254" s="269" t="s">
        <v>15</v>
      </c>
      <c r="L254" s="269" t="s">
        <v>16</v>
      </c>
      <c r="M254" s="269" t="s">
        <v>17</v>
      </c>
      <c r="N254" s="269" t="s">
        <v>15</v>
      </c>
      <c r="O254" s="269" t="s">
        <v>16</v>
      </c>
      <c r="P254" s="269" t="s">
        <v>17</v>
      </c>
    </row>
    <row r="255" spans="1:54" s="14" customFormat="1" ht="13.5" thickBot="1">
      <c r="A255" s="115" t="s">
        <v>217</v>
      </c>
      <c r="B255" s="116" t="s">
        <v>216</v>
      </c>
      <c r="C255" s="117" t="s">
        <v>208</v>
      </c>
      <c r="D255" s="118"/>
      <c r="E255" s="213">
        <v>0</v>
      </c>
      <c r="F255" s="81">
        <v>0</v>
      </c>
      <c r="G255" s="81">
        <f>SUM(E255:F255)</f>
        <v>0</v>
      </c>
      <c r="H255" s="290">
        <v>0</v>
      </c>
      <c r="I255" s="291">
        <v>0</v>
      </c>
      <c r="J255" s="292">
        <f>SUM(H255:I255)</f>
        <v>0</v>
      </c>
      <c r="K255" s="46">
        <v>11</v>
      </c>
      <c r="L255" s="46">
        <v>5</v>
      </c>
      <c r="M255" s="46">
        <f>SUM(K255,L255)</f>
        <v>16</v>
      </c>
      <c r="N255" s="63">
        <f>SUM(H255,K255)</f>
        <v>11</v>
      </c>
      <c r="O255" s="63">
        <f>SUM(I255,L255)</f>
        <v>5</v>
      </c>
      <c r="P255" s="47">
        <f>SUM(N255:O255)</f>
        <v>16</v>
      </c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</row>
    <row r="256" spans="1:54" s="14" customFormat="1" ht="13.5" thickBot="1">
      <c r="A256" s="389" t="s">
        <v>34</v>
      </c>
      <c r="B256" s="389"/>
      <c r="C256" s="389"/>
      <c r="D256" s="389"/>
      <c r="E256" s="275">
        <f aca="true" t="shared" si="84" ref="E256:O256">E255</f>
        <v>0</v>
      </c>
      <c r="F256" s="275">
        <f t="shared" si="84"/>
        <v>0</v>
      </c>
      <c r="G256" s="275">
        <f t="shared" si="84"/>
        <v>0</v>
      </c>
      <c r="H256" s="275">
        <f t="shared" si="84"/>
        <v>0</v>
      </c>
      <c r="I256" s="275">
        <f t="shared" si="84"/>
        <v>0</v>
      </c>
      <c r="J256" s="275">
        <f t="shared" si="84"/>
        <v>0</v>
      </c>
      <c r="K256" s="275">
        <f t="shared" si="84"/>
        <v>11</v>
      </c>
      <c r="L256" s="275">
        <f t="shared" si="84"/>
        <v>5</v>
      </c>
      <c r="M256" s="275">
        <f t="shared" si="84"/>
        <v>16</v>
      </c>
      <c r="N256" s="275">
        <f t="shared" si="84"/>
        <v>11</v>
      </c>
      <c r="O256" s="275">
        <f t="shared" si="84"/>
        <v>5</v>
      </c>
      <c r="P256" s="275">
        <f>P255</f>
        <v>16</v>
      </c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</row>
    <row r="257" spans="1:54" s="14" customFormat="1" ht="12.75">
      <c r="A257" s="108"/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</row>
    <row r="258" spans="1:54" s="14" customFormat="1" ht="13.5" thickBot="1">
      <c r="A258" s="106"/>
      <c r="B258" s="106"/>
      <c r="C258" s="106"/>
      <c r="D258" s="106"/>
      <c r="E258" s="129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</row>
    <row r="259" spans="1:54" s="14" customFormat="1" ht="13.5" thickBot="1">
      <c r="A259" s="114" t="s">
        <v>35</v>
      </c>
      <c r="B259" s="103"/>
      <c r="C259" s="103"/>
      <c r="D259" s="103"/>
      <c r="E259" s="1" t="s">
        <v>15</v>
      </c>
      <c r="F259" s="1" t="s">
        <v>16</v>
      </c>
      <c r="G259" s="1" t="s">
        <v>17</v>
      </c>
      <c r="H259" s="1" t="s">
        <v>15</v>
      </c>
      <c r="I259" s="2" t="s">
        <v>16</v>
      </c>
      <c r="J259" s="3" t="s">
        <v>17</v>
      </c>
      <c r="K259" s="1" t="s">
        <v>15</v>
      </c>
      <c r="L259" s="1" t="s">
        <v>16</v>
      </c>
      <c r="M259" s="1" t="s">
        <v>17</v>
      </c>
      <c r="N259" s="1" t="s">
        <v>15</v>
      </c>
      <c r="O259" s="1" t="s">
        <v>16</v>
      </c>
      <c r="P259" s="2" t="s">
        <v>17</v>
      </c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</row>
    <row r="260" spans="1:54" s="14" customFormat="1" ht="13.5" thickBot="1">
      <c r="A260" s="115" t="s">
        <v>73</v>
      </c>
      <c r="B260" s="116" t="s">
        <v>216</v>
      </c>
      <c r="C260" s="117" t="s">
        <v>208</v>
      </c>
      <c r="D260" s="118"/>
      <c r="E260" s="119">
        <v>4</v>
      </c>
      <c r="F260" s="120">
        <v>6</v>
      </c>
      <c r="G260" s="120">
        <f>SUM(E260:F260)</f>
        <v>10</v>
      </c>
      <c r="H260" s="121">
        <v>4</v>
      </c>
      <c r="I260" s="122">
        <v>6</v>
      </c>
      <c r="J260" s="123">
        <f>SUM(H260:I260)</f>
        <v>10</v>
      </c>
      <c r="K260" s="96">
        <v>11</v>
      </c>
      <c r="L260" s="96">
        <v>5</v>
      </c>
      <c r="M260" s="96">
        <f>SUM(K260,L260)</f>
        <v>16</v>
      </c>
      <c r="N260" s="45">
        <f>SUM(H260,K260)</f>
        <v>15</v>
      </c>
      <c r="O260" s="45">
        <f>SUM(I260,L260)</f>
        <v>11</v>
      </c>
      <c r="P260" s="97">
        <f>SUM(N260:O260)</f>
        <v>26</v>
      </c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</row>
    <row r="261" spans="1:54" s="14" customFormat="1" ht="13.5" thickBot="1">
      <c r="A261" s="389" t="s">
        <v>164</v>
      </c>
      <c r="B261" s="389"/>
      <c r="C261" s="389"/>
      <c r="D261" s="270"/>
      <c r="E261" s="275">
        <f>E260</f>
        <v>4</v>
      </c>
      <c r="F261" s="275">
        <f aca="true" t="shared" si="85" ref="F261:P261">F260</f>
        <v>6</v>
      </c>
      <c r="G261" s="275">
        <f t="shared" si="85"/>
        <v>10</v>
      </c>
      <c r="H261" s="275">
        <f t="shared" si="85"/>
        <v>4</v>
      </c>
      <c r="I261" s="275">
        <f t="shared" si="85"/>
        <v>6</v>
      </c>
      <c r="J261" s="275">
        <f t="shared" si="85"/>
        <v>10</v>
      </c>
      <c r="K261" s="275">
        <f t="shared" si="85"/>
        <v>11</v>
      </c>
      <c r="L261" s="275">
        <f t="shared" si="85"/>
        <v>5</v>
      </c>
      <c r="M261" s="275">
        <f t="shared" si="85"/>
        <v>16</v>
      </c>
      <c r="N261" s="275">
        <f t="shared" si="85"/>
        <v>15</v>
      </c>
      <c r="O261" s="275">
        <f t="shared" si="85"/>
        <v>11</v>
      </c>
      <c r="P261" s="275">
        <f t="shared" si="85"/>
        <v>26</v>
      </c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</row>
    <row r="262" spans="1:54" s="14" customFormat="1" ht="13.5" thickBot="1">
      <c r="A262" s="108"/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</row>
    <row r="263" spans="1:16" ht="13.5" thickBot="1">
      <c r="A263" s="106"/>
      <c r="B263" s="106"/>
      <c r="C263" s="106"/>
      <c r="D263" s="106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1:16" ht="13.5" thickBot="1">
      <c r="A264" s="277" t="s">
        <v>48</v>
      </c>
      <c r="B264" s="268"/>
      <c r="C264" s="268"/>
      <c r="D264" s="268"/>
      <c r="E264" s="269" t="s">
        <v>15</v>
      </c>
      <c r="F264" s="269" t="s">
        <v>16</v>
      </c>
      <c r="G264" s="269" t="s">
        <v>17</v>
      </c>
      <c r="H264" s="269" t="s">
        <v>15</v>
      </c>
      <c r="I264" s="269" t="s">
        <v>16</v>
      </c>
      <c r="J264" s="269" t="s">
        <v>17</v>
      </c>
      <c r="K264" s="269" t="s">
        <v>15</v>
      </c>
      <c r="L264" s="269" t="s">
        <v>16</v>
      </c>
      <c r="M264" s="269" t="s">
        <v>17</v>
      </c>
      <c r="N264" s="269" t="s">
        <v>15</v>
      </c>
      <c r="O264" s="269" t="s">
        <v>16</v>
      </c>
      <c r="P264" s="269" t="s">
        <v>17</v>
      </c>
    </row>
    <row r="265" spans="1:16" ht="13.5" thickBot="1">
      <c r="A265" s="41" t="s">
        <v>73</v>
      </c>
      <c r="B265" s="104" t="s">
        <v>207</v>
      </c>
      <c r="C265" s="7" t="s">
        <v>208</v>
      </c>
      <c r="D265" s="105"/>
      <c r="E265" s="293">
        <v>3</v>
      </c>
      <c r="F265" s="46">
        <v>2</v>
      </c>
      <c r="G265" s="46">
        <v>0</v>
      </c>
      <c r="H265" s="294">
        <v>3</v>
      </c>
      <c r="I265" s="294">
        <v>2</v>
      </c>
      <c r="J265" s="294">
        <f>SUM(H265:I265)</f>
        <v>5</v>
      </c>
      <c r="K265" s="46">
        <v>10</v>
      </c>
      <c r="L265" s="46">
        <v>1</v>
      </c>
      <c r="M265" s="46">
        <f>SUM(K265,L265)</f>
        <v>11</v>
      </c>
      <c r="N265" s="46">
        <f>SUM(H265,K265)</f>
        <v>13</v>
      </c>
      <c r="O265" s="46">
        <f>SUM(I265,L265)</f>
        <v>3</v>
      </c>
      <c r="P265" s="47">
        <f>SUM(N265:O265)</f>
        <v>16</v>
      </c>
    </row>
    <row r="266" spans="1:54" s="14" customFormat="1" ht="13.5" thickBot="1">
      <c r="A266" s="389" t="s">
        <v>34</v>
      </c>
      <c r="B266" s="389"/>
      <c r="C266" s="389"/>
      <c r="D266" s="389"/>
      <c r="E266" s="275">
        <f aca="true" t="shared" si="86" ref="E266:P266">E265</f>
        <v>3</v>
      </c>
      <c r="F266" s="275">
        <f t="shared" si="86"/>
        <v>2</v>
      </c>
      <c r="G266" s="275">
        <f t="shared" si="86"/>
        <v>0</v>
      </c>
      <c r="H266" s="275">
        <f t="shared" si="86"/>
        <v>3</v>
      </c>
      <c r="I266" s="275">
        <f t="shared" si="86"/>
        <v>2</v>
      </c>
      <c r="J266" s="275">
        <f t="shared" si="86"/>
        <v>5</v>
      </c>
      <c r="K266" s="275">
        <f t="shared" si="86"/>
        <v>10</v>
      </c>
      <c r="L266" s="275">
        <f t="shared" si="86"/>
        <v>1</v>
      </c>
      <c r="M266" s="275">
        <f t="shared" si="86"/>
        <v>11</v>
      </c>
      <c r="N266" s="275">
        <f t="shared" si="86"/>
        <v>13</v>
      </c>
      <c r="O266" s="275">
        <f t="shared" si="86"/>
        <v>3</v>
      </c>
      <c r="P266" s="275">
        <f t="shared" si="86"/>
        <v>16</v>
      </c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</row>
    <row r="267" spans="1:16" ht="13.5" thickBot="1">
      <c r="A267" s="395" t="s">
        <v>225</v>
      </c>
      <c r="B267" s="395"/>
      <c r="C267" s="395"/>
      <c r="D267" s="395"/>
      <c r="E267" s="99">
        <f aca="true" t="shared" si="87" ref="E267:P267">E256+E261+E266</f>
        <v>7</v>
      </c>
      <c r="F267" s="99">
        <f t="shared" si="87"/>
        <v>8</v>
      </c>
      <c r="G267" s="99">
        <f t="shared" si="87"/>
        <v>10</v>
      </c>
      <c r="H267" s="99">
        <f t="shared" si="87"/>
        <v>7</v>
      </c>
      <c r="I267" s="99">
        <f t="shared" si="87"/>
        <v>8</v>
      </c>
      <c r="J267" s="99">
        <f t="shared" si="87"/>
        <v>15</v>
      </c>
      <c r="K267" s="99">
        <f t="shared" si="87"/>
        <v>32</v>
      </c>
      <c r="L267" s="99">
        <f t="shared" si="87"/>
        <v>11</v>
      </c>
      <c r="M267" s="99">
        <f t="shared" si="87"/>
        <v>43</v>
      </c>
      <c r="N267" s="99">
        <f t="shared" si="87"/>
        <v>39</v>
      </c>
      <c r="O267" s="99">
        <f t="shared" si="87"/>
        <v>19</v>
      </c>
      <c r="P267" s="99">
        <f t="shared" si="87"/>
        <v>58</v>
      </c>
    </row>
    <row r="268" spans="1:16" ht="12.75">
      <c r="A268" s="106"/>
      <c r="B268" s="106"/>
      <c r="C268" s="106"/>
      <c r="D268" s="106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1:16" ht="13.5" thickBot="1">
      <c r="A269" s="169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</row>
    <row r="270" spans="1:16" ht="13.5" thickBot="1">
      <c r="A270" s="277" t="s">
        <v>48</v>
      </c>
      <c r="B270" s="268"/>
      <c r="C270" s="268"/>
      <c r="D270" s="268"/>
      <c r="E270" s="269" t="s">
        <v>15</v>
      </c>
      <c r="F270" s="269" t="s">
        <v>16</v>
      </c>
      <c r="G270" s="269" t="s">
        <v>17</v>
      </c>
      <c r="H270" s="269" t="s">
        <v>15</v>
      </c>
      <c r="I270" s="269" t="s">
        <v>16</v>
      </c>
      <c r="J270" s="269" t="s">
        <v>17</v>
      </c>
      <c r="K270" s="269" t="s">
        <v>15</v>
      </c>
      <c r="L270" s="269" t="s">
        <v>16</v>
      </c>
      <c r="M270" s="269" t="s">
        <v>17</v>
      </c>
      <c r="N270" s="269" t="s">
        <v>15</v>
      </c>
      <c r="O270" s="269" t="s">
        <v>16</v>
      </c>
      <c r="P270" s="269" t="s">
        <v>17</v>
      </c>
    </row>
    <row r="271" spans="1:16" ht="33" customHeight="1" thickBot="1">
      <c r="A271" s="41" t="s">
        <v>145</v>
      </c>
      <c r="B271" s="89" t="s">
        <v>146</v>
      </c>
      <c r="C271" s="7" t="s">
        <v>88</v>
      </c>
      <c r="D271" s="105"/>
      <c r="E271" s="293">
        <v>1</v>
      </c>
      <c r="F271" s="46">
        <v>1</v>
      </c>
      <c r="G271" s="46">
        <v>0</v>
      </c>
      <c r="H271" s="294">
        <v>0</v>
      </c>
      <c r="I271" s="294">
        <v>1</v>
      </c>
      <c r="J271" s="294">
        <f>SUM(H271:I271)</f>
        <v>1</v>
      </c>
      <c r="K271" s="46">
        <v>1</v>
      </c>
      <c r="L271" s="46">
        <v>4</v>
      </c>
      <c r="M271" s="46">
        <f>SUM(K271,L271)</f>
        <v>5</v>
      </c>
      <c r="N271" s="46">
        <f>SUM(H271,K271)</f>
        <v>1</v>
      </c>
      <c r="O271" s="46">
        <f>SUM(I271,L271)</f>
        <v>5</v>
      </c>
      <c r="P271" s="47">
        <f>SUM(N271:O271)</f>
        <v>6</v>
      </c>
    </row>
    <row r="272" spans="1:54" s="14" customFormat="1" ht="13.5" thickBot="1">
      <c r="A272" s="389" t="s">
        <v>34</v>
      </c>
      <c r="B272" s="389"/>
      <c r="C272" s="389"/>
      <c r="D272" s="389"/>
      <c r="E272" s="275">
        <f>SUM(E271:E271)</f>
        <v>1</v>
      </c>
      <c r="F272" s="275">
        <f aca="true" t="shared" si="88" ref="F272:P272">SUM(F271:F271)</f>
        <v>1</v>
      </c>
      <c r="G272" s="275">
        <f t="shared" si="88"/>
        <v>0</v>
      </c>
      <c r="H272" s="275">
        <f t="shared" si="88"/>
        <v>0</v>
      </c>
      <c r="I272" s="275">
        <f t="shared" si="88"/>
        <v>1</v>
      </c>
      <c r="J272" s="275">
        <f t="shared" si="88"/>
        <v>1</v>
      </c>
      <c r="K272" s="275">
        <f t="shared" si="88"/>
        <v>1</v>
      </c>
      <c r="L272" s="275">
        <f t="shared" si="88"/>
        <v>4</v>
      </c>
      <c r="M272" s="275">
        <f t="shared" si="88"/>
        <v>5</v>
      </c>
      <c r="N272" s="275">
        <f t="shared" si="88"/>
        <v>1</v>
      </c>
      <c r="O272" s="275">
        <f t="shared" si="88"/>
        <v>5</v>
      </c>
      <c r="P272" s="275">
        <f t="shared" si="88"/>
        <v>6</v>
      </c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</row>
    <row r="273" spans="1:16" ht="13.5" thickBot="1">
      <c r="A273" s="395" t="s">
        <v>50</v>
      </c>
      <c r="B273" s="395"/>
      <c r="C273" s="395"/>
      <c r="D273" s="395"/>
      <c r="E273" s="99">
        <f>SUM(E272)</f>
        <v>1</v>
      </c>
      <c r="F273" s="99">
        <f aca="true" t="shared" si="89" ref="F273:P273">SUM(F272)</f>
        <v>1</v>
      </c>
      <c r="G273" s="99">
        <f t="shared" si="89"/>
        <v>0</v>
      </c>
      <c r="H273" s="99">
        <f t="shared" si="89"/>
        <v>0</v>
      </c>
      <c r="I273" s="99">
        <f t="shared" si="89"/>
        <v>1</v>
      </c>
      <c r="J273" s="99">
        <f t="shared" si="89"/>
        <v>1</v>
      </c>
      <c r="K273" s="99">
        <f t="shared" si="89"/>
        <v>1</v>
      </c>
      <c r="L273" s="99">
        <f t="shared" si="89"/>
        <v>4</v>
      </c>
      <c r="M273" s="99">
        <f t="shared" si="89"/>
        <v>5</v>
      </c>
      <c r="N273" s="99">
        <f t="shared" si="89"/>
        <v>1</v>
      </c>
      <c r="O273" s="99">
        <f t="shared" si="89"/>
        <v>5</v>
      </c>
      <c r="P273" s="99">
        <f t="shared" si="89"/>
        <v>6</v>
      </c>
    </row>
    <row r="274" spans="1:16" ht="13.5" thickBot="1">
      <c r="A274" s="106"/>
      <c r="B274" s="106"/>
      <c r="C274" s="106"/>
      <c r="D274" s="106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1:16" ht="13.5" thickBot="1">
      <c r="A275" s="391" t="s">
        <v>161</v>
      </c>
      <c r="B275" s="391"/>
      <c r="C275" s="391"/>
      <c r="D275" s="391"/>
      <c r="E275" s="99">
        <f aca="true" t="shared" si="90" ref="E275:O275">SUM(E273,E239,E231,E205,E195,E166,E154,E117,E86,E56,E251,E218,E267,E261)</f>
        <v>1759</v>
      </c>
      <c r="F275" s="99">
        <f t="shared" si="90"/>
        <v>1462</v>
      </c>
      <c r="G275" s="99">
        <f t="shared" si="90"/>
        <v>3214</v>
      </c>
      <c r="H275" s="99">
        <f t="shared" si="90"/>
        <v>1268</v>
      </c>
      <c r="I275" s="99">
        <f t="shared" si="90"/>
        <v>1185</v>
      </c>
      <c r="J275" s="99">
        <f t="shared" si="90"/>
        <v>2490</v>
      </c>
      <c r="K275" s="99">
        <f t="shared" si="90"/>
        <v>9185</v>
      </c>
      <c r="L275" s="99">
        <f t="shared" si="90"/>
        <v>8683</v>
      </c>
      <c r="M275" s="99">
        <f t="shared" si="90"/>
        <v>18066</v>
      </c>
      <c r="N275" s="99">
        <f t="shared" si="90"/>
        <v>10686</v>
      </c>
      <c r="O275" s="99">
        <f t="shared" si="90"/>
        <v>9868</v>
      </c>
      <c r="P275" s="99">
        <f>SUM(P273,P239,P231,P205,P195,P166,P154,P117,P86,P56,P251,P218,P267)</f>
        <v>20528</v>
      </c>
    </row>
    <row r="276" spans="1:16" ht="12.75">
      <c r="A276" s="101"/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ht="15">
      <c r="A277" s="131"/>
    </row>
    <row r="278" spans="1:16" ht="20.25">
      <c r="A278" s="414" t="s">
        <v>198</v>
      </c>
      <c r="B278" s="414"/>
      <c r="C278" s="414"/>
      <c r="D278" s="414"/>
      <c r="E278" s="414"/>
      <c r="F278" s="414"/>
      <c r="G278" s="414"/>
      <c r="H278" s="414"/>
      <c r="I278" s="414"/>
      <c r="J278" s="414"/>
      <c r="K278" s="414"/>
      <c r="L278" s="414"/>
      <c r="M278" s="414"/>
      <c r="N278" s="414"/>
      <c r="O278" s="414"/>
      <c r="P278" s="414"/>
    </row>
    <row r="279" spans="1:16" ht="20.25" customHeight="1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ht="15.75" thickBot="1">
      <c r="A280" s="131"/>
    </row>
    <row r="281" spans="1:16" ht="13.5" thickBot="1">
      <c r="A281" s="396" t="s">
        <v>115</v>
      </c>
      <c r="B281" s="396"/>
      <c r="C281" s="396"/>
      <c r="D281" s="396"/>
      <c r="E281" s="396"/>
      <c r="F281" s="396"/>
      <c r="G281" s="396"/>
      <c r="H281" s="406" t="s">
        <v>6</v>
      </c>
      <c r="I281" s="406"/>
      <c r="J281" s="406"/>
      <c r="K281" s="406"/>
      <c r="L281" s="406"/>
      <c r="M281" s="406"/>
      <c r="N281" s="406"/>
      <c r="O281" s="406"/>
      <c r="P281" s="406"/>
    </row>
    <row r="282" spans="1:16" ht="13.5" thickBot="1">
      <c r="A282" s="265" t="s">
        <v>7</v>
      </c>
      <c r="B282" s="266" t="s">
        <v>52</v>
      </c>
      <c r="C282" s="267" t="s">
        <v>9</v>
      </c>
      <c r="D282" s="267"/>
      <c r="E282" s="404" t="s">
        <v>10</v>
      </c>
      <c r="F282" s="404"/>
      <c r="G282" s="404"/>
      <c r="H282" s="405" t="s">
        <v>11</v>
      </c>
      <c r="I282" s="404"/>
      <c r="J282" s="404"/>
      <c r="K282" s="404" t="s">
        <v>12</v>
      </c>
      <c r="L282" s="404"/>
      <c r="M282" s="404"/>
      <c r="N282" s="404" t="s">
        <v>13</v>
      </c>
      <c r="O282" s="404"/>
      <c r="P282" s="404"/>
    </row>
    <row r="283" spans="1:16" ht="13.5" thickBot="1">
      <c r="A283" s="265" t="s">
        <v>14</v>
      </c>
      <c r="B283" s="268"/>
      <c r="C283" s="268"/>
      <c r="D283" s="268"/>
      <c r="E283" s="269" t="s">
        <v>15</v>
      </c>
      <c r="F283" s="269" t="s">
        <v>16</v>
      </c>
      <c r="G283" s="269" t="s">
        <v>17</v>
      </c>
      <c r="H283" s="269" t="s">
        <v>15</v>
      </c>
      <c r="I283" s="269" t="s">
        <v>16</v>
      </c>
      <c r="J283" s="269" t="s">
        <v>17</v>
      </c>
      <c r="K283" s="269" t="s">
        <v>15</v>
      </c>
      <c r="L283" s="269" t="s">
        <v>16</v>
      </c>
      <c r="M283" s="269" t="s">
        <v>17</v>
      </c>
      <c r="N283" s="269" t="s">
        <v>15</v>
      </c>
      <c r="O283" s="269" t="s">
        <v>16</v>
      </c>
      <c r="P283" s="269" t="s">
        <v>17</v>
      </c>
    </row>
    <row r="284" spans="1:16" ht="39" thickBot="1">
      <c r="A284" s="252" t="s">
        <v>147</v>
      </c>
      <c r="B284" s="104" t="s">
        <v>85</v>
      </c>
      <c r="C284" s="7" t="s">
        <v>121</v>
      </c>
      <c r="D284" s="253"/>
      <c r="E284" s="46">
        <v>10</v>
      </c>
      <c r="F284" s="46">
        <v>9</v>
      </c>
      <c r="G284" s="46">
        <f>SUM(E284:F284)</f>
        <v>19</v>
      </c>
      <c r="H284" s="294">
        <v>10</v>
      </c>
      <c r="I284" s="294">
        <v>6</v>
      </c>
      <c r="J284" s="294">
        <f>SUM(H284,I284)</f>
        <v>16</v>
      </c>
      <c r="K284" s="46">
        <v>21</v>
      </c>
      <c r="L284" s="46">
        <v>25</v>
      </c>
      <c r="M284" s="46">
        <f>SUM(K284:L284)</f>
        <v>46</v>
      </c>
      <c r="N284" s="46">
        <f>SUM(H284,K284)</f>
        <v>31</v>
      </c>
      <c r="O284" s="46">
        <f>SUM(I284,L284)</f>
        <v>31</v>
      </c>
      <c r="P284" s="47">
        <f>SUM(N284:O284)</f>
        <v>62</v>
      </c>
    </row>
    <row r="285" spans="1:54" s="190" customFormat="1" ht="13.5" thickBot="1">
      <c r="A285" s="389" t="s">
        <v>34</v>
      </c>
      <c r="B285" s="389"/>
      <c r="C285" s="389"/>
      <c r="D285" s="389"/>
      <c r="E285" s="275">
        <f>E284</f>
        <v>10</v>
      </c>
      <c r="F285" s="275">
        <f aca="true" t="shared" si="91" ref="F285:P286">F284</f>
        <v>9</v>
      </c>
      <c r="G285" s="275">
        <f t="shared" si="91"/>
        <v>19</v>
      </c>
      <c r="H285" s="275">
        <f t="shared" si="91"/>
        <v>10</v>
      </c>
      <c r="I285" s="275">
        <f t="shared" si="91"/>
        <v>6</v>
      </c>
      <c r="J285" s="275">
        <f t="shared" si="91"/>
        <v>16</v>
      </c>
      <c r="K285" s="275">
        <f t="shared" si="91"/>
        <v>21</v>
      </c>
      <c r="L285" s="275">
        <f t="shared" si="91"/>
        <v>25</v>
      </c>
      <c r="M285" s="275">
        <f t="shared" si="91"/>
        <v>46</v>
      </c>
      <c r="N285" s="275">
        <f t="shared" si="91"/>
        <v>31</v>
      </c>
      <c r="O285" s="275">
        <f t="shared" si="91"/>
        <v>31</v>
      </c>
      <c r="P285" s="275">
        <f t="shared" si="91"/>
        <v>62</v>
      </c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314"/>
      <c r="AM285" s="314"/>
      <c r="AN285" s="314"/>
      <c r="AO285" s="314"/>
      <c r="AP285" s="314"/>
      <c r="AQ285" s="314"/>
      <c r="AR285" s="314"/>
      <c r="AS285" s="314"/>
      <c r="AT285" s="314"/>
      <c r="AU285" s="314"/>
      <c r="AV285" s="314"/>
      <c r="AW285" s="314"/>
      <c r="AX285" s="314"/>
      <c r="AY285" s="314"/>
      <c r="AZ285" s="314"/>
      <c r="BA285" s="314"/>
      <c r="BB285" s="314"/>
    </row>
    <row r="286" spans="1:16" ht="13.5" thickBot="1">
      <c r="A286" s="391" t="s">
        <v>50</v>
      </c>
      <c r="B286" s="391"/>
      <c r="C286" s="391"/>
      <c r="D286" s="391"/>
      <c r="E286" s="99">
        <f>E285</f>
        <v>10</v>
      </c>
      <c r="F286" s="99">
        <f t="shared" si="91"/>
        <v>9</v>
      </c>
      <c r="G286" s="99">
        <f t="shared" si="91"/>
        <v>19</v>
      </c>
      <c r="H286" s="99">
        <f t="shared" si="91"/>
        <v>10</v>
      </c>
      <c r="I286" s="99">
        <f t="shared" si="91"/>
        <v>6</v>
      </c>
      <c r="J286" s="99">
        <f t="shared" si="91"/>
        <v>16</v>
      </c>
      <c r="K286" s="99">
        <f t="shared" si="91"/>
        <v>21</v>
      </c>
      <c r="L286" s="99">
        <f t="shared" si="91"/>
        <v>25</v>
      </c>
      <c r="M286" s="99">
        <f t="shared" si="91"/>
        <v>46</v>
      </c>
      <c r="N286" s="99">
        <f t="shared" si="91"/>
        <v>31</v>
      </c>
      <c r="O286" s="99">
        <f t="shared" si="91"/>
        <v>31</v>
      </c>
      <c r="P286" s="275">
        <f t="shared" si="91"/>
        <v>62</v>
      </c>
    </row>
    <row r="287" spans="1:16" ht="12.75">
      <c r="A287" s="101"/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9"/>
    </row>
    <row r="288" spans="1:16" ht="13.5" thickBot="1">
      <c r="A288" s="101"/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9"/>
    </row>
    <row r="289" spans="1:16" ht="13.5" thickBot="1">
      <c r="A289" s="396" t="s">
        <v>86</v>
      </c>
      <c r="B289" s="396"/>
      <c r="C289" s="396"/>
      <c r="D289" s="396"/>
      <c r="E289" s="396"/>
      <c r="F289" s="396"/>
      <c r="G289" s="396"/>
      <c r="H289" s="406" t="s">
        <v>6</v>
      </c>
      <c r="I289" s="406"/>
      <c r="J289" s="406"/>
      <c r="K289" s="406"/>
      <c r="L289" s="406"/>
      <c r="M289" s="406"/>
      <c r="N289" s="406"/>
      <c r="O289" s="406"/>
      <c r="P289" s="406"/>
    </row>
    <row r="290" spans="1:16" ht="13.5" thickBot="1">
      <c r="A290" s="265" t="s">
        <v>7</v>
      </c>
      <c r="B290" s="266" t="s">
        <v>52</v>
      </c>
      <c r="C290" s="267" t="s">
        <v>9</v>
      </c>
      <c r="D290" s="267"/>
      <c r="E290" s="404" t="s">
        <v>10</v>
      </c>
      <c r="F290" s="404"/>
      <c r="G290" s="404"/>
      <c r="H290" s="405" t="s">
        <v>11</v>
      </c>
      <c r="I290" s="404"/>
      <c r="J290" s="404"/>
      <c r="K290" s="404" t="s">
        <v>12</v>
      </c>
      <c r="L290" s="404"/>
      <c r="M290" s="404"/>
      <c r="N290" s="404" t="s">
        <v>13</v>
      </c>
      <c r="O290" s="404"/>
      <c r="P290" s="404"/>
    </row>
    <row r="291" spans="1:16" ht="13.5" thickBot="1">
      <c r="A291" s="265" t="s">
        <v>14</v>
      </c>
      <c r="B291" s="268"/>
      <c r="C291" s="268"/>
      <c r="D291" s="268"/>
      <c r="E291" s="269" t="s">
        <v>15</v>
      </c>
      <c r="F291" s="269" t="s">
        <v>16</v>
      </c>
      <c r="G291" s="269" t="s">
        <v>17</v>
      </c>
      <c r="H291" s="269" t="s">
        <v>15</v>
      </c>
      <c r="I291" s="269" t="s">
        <v>16</v>
      </c>
      <c r="J291" s="269" t="s">
        <v>17</v>
      </c>
      <c r="K291" s="269" t="s">
        <v>15</v>
      </c>
      <c r="L291" s="269" t="s">
        <v>16</v>
      </c>
      <c r="M291" s="269" t="s">
        <v>17</v>
      </c>
      <c r="N291" s="269" t="s">
        <v>15</v>
      </c>
      <c r="O291" s="269" t="s">
        <v>16</v>
      </c>
      <c r="P291" s="269" t="s">
        <v>17</v>
      </c>
    </row>
    <row r="292" spans="1:16" ht="13.5" thickBot="1">
      <c r="A292" s="252" t="s">
        <v>218</v>
      </c>
      <c r="B292" s="104" t="s">
        <v>148</v>
      </c>
      <c r="C292" s="7" t="s">
        <v>88</v>
      </c>
      <c r="D292" s="253"/>
      <c r="E292" s="46">
        <v>4</v>
      </c>
      <c r="F292" s="46">
        <v>13</v>
      </c>
      <c r="G292" s="62">
        <f>SUM(E292:F292)</f>
        <v>17</v>
      </c>
      <c r="H292" s="46">
        <v>3</v>
      </c>
      <c r="I292" s="62">
        <v>10</v>
      </c>
      <c r="J292" s="81">
        <f>SUM(H292,I292)</f>
        <v>13</v>
      </c>
      <c r="K292" s="63">
        <v>11</v>
      </c>
      <c r="L292" s="63">
        <v>12</v>
      </c>
      <c r="M292" s="46">
        <f>SUM(K292,L292)</f>
        <v>23</v>
      </c>
      <c r="N292" s="63">
        <f>SUM(H292,K292)</f>
        <v>14</v>
      </c>
      <c r="O292" s="63">
        <f>SUM(I292,L292)</f>
        <v>22</v>
      </c>
      <c r="P292" s="47">
        <f>SUM(N292:O292)</f>
        <v>36</v>
      </c>
    </row>
    <row r="293" spans="1:16" ht="13.5" thickBot="1">
      <c r="A293" s="397" t="s">
        <v>34</v>
      </c>
      <c r="B293" s="398"/>
      <c r="C293" s="398"/>
      <c r="D293" s="399"/>
      <c r="E293" s="124">
        <f>E292</f>
        <v>4</v>
      </c>
      <c r="F293" s="124">
        <f aca="true" t="shared" si="92" ref="F293:P294">F292</f>
        <v>13</v>
      </c>
      <c r="G293" s="124">
        <f t="shared" si="92"/>
        <v>17</v>
      </c>
      <c r="H293" s="124">
        <f t="shared" si="92"/>
        <v>3</v>
      </c>
      <c r="I293" s="124">
        <f t="shared" si="92"/>
        <v>10</v>
      </c>
      <c r="J293" s="124">
        <f t="shared" si="92"/>
        <v>13</v>
      </c>
      <c r="K293" s="124">
        <f t="shared" si="92"/>
        <v>11</v>
      </c>
      <c r="L293" s="124">
        <f t="shared" si="92"/>
        <v>12</v>
      </c>
      <c r="M293" s="124">
        <f t="shared" si="92"/>
        <v>23</v>
      </c>
      <c r="N293" s="124">
        <f t="shared" si="92"/>
        <v>14</v>
      </c>
      <c r="O293" s="124">
        <f t="shared" si="92"/>
        <v>22</v>
      </c>
      <c r="P293" s="125">
        <f t="shared" si="92"/>
        <v>36</v>
      </c>
    </row>
    <row r="294" spans="1:16" ht="13.5" thickBot="1">
      <c r="A294" s="391" t="s">
        <v>50</v>
      </c>
      <c r="B294" s="391"/>
      <c r="C294" s="391"/>
      <c r="D294" s="391"/>
      <c r="E294" s="99">
        <f>E293</f>
        <v>4</v>
      </c>
      <c r="F294" s="99">
        <f t="shared" si="92"/>
        <v>13</v>
      </c>
      <c r="G294" s="99">
        <f t="shared" si="92"/>
        <v>17</v>
      </c>
      <c r="H294" s="99">
        <f t="shared" si="92"/>
        <v>3</v>
      </c>
      <c r="I294" s="99">
        <f t="shared" si="92"/>
        <v>10</v>
      </c>
      <c r="J294" s="99">
        <f t="shared" si="92"/>
        <v>13</v>
      </c>
      <c r="K294" s="99">
        <f t="shared" si="92"/>
        <v>11</v>
      </c>
      <c r="L294" s="99">
        <f t="shared" si="92"/>
        <v>12</v>
      </c>
      <c r="M294" s="99">
        <f t="shared" si="92"/>
        <v>23</v>
      </c>
      <c r="N294" s="99">
        <f t="shared" si="92"/>
        <v>14</v>
      </c>
      <c r="O294" s="99">
        <f t="shared" si="92"/>
        <v>22</v>
      </c>
      <c r="P294" s="99">
        <f t="shared" si="92"/>
        <v>36</v>
      </c>
    </row>
    <row r="295" spans="1:54" s="218" customFormat="1" ht="12.75">
      <c r="A295" s="101"/>
      <c r="B295" s="101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</row>
    <row r="296" spans="1:54" s="218" customFormat="1" ht="13.5" thickBot="1">
      <c r="A296" s="106"/>
      <c r="B296" s="106"/>
      <c r="C296" s="106"/>
      <c r="D296" s="106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</row>
    <row r="297" spans="1:16" ht="13.5" thickBot="1">
      <c r="A297" s="396" t="s">
        <v>138</v>
      </c>
      <c r="B297" s="396"/>
      <c r="C297" s="396"/>
      <c r="D297" s="396"/>
      <c r="E297" s="396"/>
      <c r="F297" s="396"/>
      <c r="G297" s="396"/>
      <c r="H297" s="406" t="s">
        <v>6</v>
      </c>
      <c r="I297" s="406"/>
      <c r="J297" s="406"/>
      <c r="K297" s="406"/>
      <c r="L297" s="406"/>
      <c r="M297" s="406"/>
      <c r="N297" s="406"/>
      <c r="O297" s="406"/>
      <c r="P297" s="406"/>
    </row>
    <row r="298" spans="1:16" ht="13.5" thickBot="1">
      <c r="A298" s="265" t="s">
        <v>7</v>
      </c>
      <c r="B298" s="266" t="s">
        <v>52</v>
      </c>
      <c r="C298" s="267" t="s">
        <v>9</v>
      </c>
      <c r="D298" s="267"/>
      <c r="E298" s="404" t="s">
        <v>10</v>
      </c>
      <c r="F298" s="404"/>
      <c r="G298" s="404"/>
      <c r="H298" s="405" t="s">
        <v>11</v>
      </c>
      <c r="I298" s="404"/>
      <c r="J298" s="404"/>
      <c r="K298" s="404" t="s">
        <v>12</v>
      </c>
      <c r="L298" s="404"/>
      <c r="M298" s="404"/>
      <c r="N298" s="404" t="s">
        <v>13</v>
      </c>
      <c r="O298" s="404"/>
      <c r="P298" s="404"/>
    </row>
    <row r="299" spans="1:16" ht="13.5" thickBot="1">
      <c r="A299" s="265" t="s">
        <v>14</v>
      </c>
      <c r="B299" s="268"/>
      <c r="C299" s="268"/>
      <c r="D299" s="268"/>
      <c r="E299" s="269" t="s">
        <v>15</v>
      </c>
      <c r="F299" s="269" t="s">
        <v>16</v>
      </c>
      <c r="G299" s="269" t="s">
        <v>17</v>
      </c>
      <c r="H299" s="269" t="s">
        <v>15</v>
      </c>
      <c r="I299" s="269" t="s">
        <v>16</v>
      </c>
      <c r="J299" s="269" t="s">
        <v>17</v>
      </c>
      <c r="K299" s="269" t="s">
        <v>15</v>
      </c>
      <c r="L299" s="269" t="s">
        <v>16</v>
      </c>
      <c r="M299" s="269" t="s">
        <v>17</v>
      </c>
      <c r="N299" s="269" t="s">
        <v>15</v>
      </c>
      <c r="O299" s="269" t="s">
        <v>16</v>
      </c>
      <c r="P299" s="269" t="s">
        <v>17</v>
      </c>
    </row>
    <row r="300" spans="1:16" ht="25.5">
      <c r="A300" s="297" t="s">
        <v>149</v>
      </c>
      <c r="B300" s="298" t="s">
        <v>150</v>
      </c>
      <c r="C300" s="286" t="s">
        <v>121</v>
      </c>
      <c r="D300" s="226"/>
      <c r="E300" s="63">
        <v>11</v>
      </c>
      <c r="F300" s="62">
        <v>3</v>
      </c>
      <c r="G300" s="62">
        <f>SUM(E300:F300)</f>
        <v>14</v>
      </c>
      <c r="H300" s="62">
        <v>13</v>
      </c>
      <c r="I300" s="62">
        <v>2</v>
      </c>
      <c r="J300" s="62">
        <f>SUM(H300:I300)</f>
        <v>15</v>
      </c>
      <c r="K300" s="63">
        <v>27</v>
      </c>
      <c r="L300" s="63">
        <v>10</v>
      </c>
      <c r="M300" s="62">
        <f>SUM(K300:L300)</f>
        <v>37</v>
      </c>
      <c r="N300" s="63">
        <f aca="true" t="shared" si="93" ref="N300:O302">SUM(H300,K300)</f>
        <v>40</v>
      </c>
      <c r="O300" s="63">
        <f t="shared" si="93"/>
        <v>12</v>
      </c>
      <c r="P300" s="183">
        <f>SUM(N300:O300)</f>
        <v>52</v>
      </c>
    </row>
    <row r="301" spans="1:16" ht="25.5">
      <c r="A301" s="221" t="s">
        <v>151</v>
      </c>
      <c r="B301" s="254" t="s">
        <v>150</v>
      </c>
      <c r="C301" s="222" t="s">
        <v>121</v>
      </c>
      <c r="D301" s="100"/>
      <c r="E301" s="64">
        <v>10</v>
      </c>
      <c r="F301" s="83">
        <v>1</v>
      </c>
      <c r="G301" s="65">
        <f>SUM(E301:F301)</f>
        <v>11</v>
      </c>
      <c r="H301" s="65">
        <v>10</v>
      </c>
      <c r="I301" s="83">
        <v>1</v>
      </c>
      <c r="J301" s="65">
        <f>SUM(H301:I301)</f>
        <v>11</v>
      </c>
      <c r="K301" s="64">
        <v>17</v>
      </c>
      <c r="L301" s="64">
        <v>13</v>
      </c>
      <c r="M301" s="65">
        <f>SUM(K301:L301)</f>
        <v>30</v>
      </c>
      <c r="N301" s="64">
        <f t="shared" si="93"/>
        <v>27</v>
      </c>
      <c r="O301" s="64">
        <f t="shared" si="93"/>
        <v>14</v>
      </c>
      <c r="P301" s="65">
        <f>SUM(N301:O301)</f>
        <v>41</v>
      </c>
    </row>
    <row r="302" spans="1:16" ht="23.25" thickBot="1">
      <c r="A302" s="30" t="s">
        <v>167</v>
      </c>
      <c r="B302" s="295" t="s">
        <v>150</v>
      </c>
      <c r="C302" s="255" t="s">
        <v>121</v>
      </c>
      <c r="D302" s="250"/>
      <c r="E302" s="98">
        <v>5</v>
      </c>
      <c r="F302" s="296">
        <v>8</v>
      </c>
      <c r="G302" s="186">
        <f>SUM(E302:F302)</f>
        <v>13</v>
      </c>
      <c r="H302" s="186">
        <v>5</v>
      </c>
      <c r="I302" s="296">
        <v>8</v>
      </c>
      <c r="J302" s="186">
        <f>SUM(H302:I302)</f>
        <v>13</v>
      </c>
      <c r="K302" s="98">
        <v>10</v>
      </c>
      <c r="L302" s="98">
        <v>14</v>
      </c>
      <c r="M302" s="186">
        <f>SUM(K302:L302)</f>
        <v>24</v>
      </c>
      <c r="N302" s="98">
        <f t="shared" si="93"/>
        <v>15</v>
      </c>
      <c r="O302" s="98">
        <f t="shared" si="93"/>
        <v>22</v>
      </c>
      <c r="P302" s="186">
        <f>SUM(N302:O302)</f>
        <v>37</v>
      </c>
    </row>
    <row r="303" spans="1:16" ht="13.5" thickBot="1">
      <c r="A303" s="389" t="s">
        <v>34</v>
      </c>
      <c r="B303" s="389"/>
      <c r="C303" s="389"/>
      <c r="D303" s="389"/>
      <c r="E303" s="275">
        <f aca="true" t="shared" si="94" ref="E303:P303">SUM(E300:E302)</f>
        <v>26</v>
      </c>
      <c r="F303" s="275">
        <f t="shared" si="94"/>
        <v>12</v>
      </c>
      <c r="G303" s="275">
        <f t="shared" si="94"/>
        <v>38</v>
      </c>
      <c r="H303" s="275">
        <f t="shared" si="94"/>
        <v>28</v>
      </c>
      <c r="I303" s="275">
        <f t="shared" si="94"/>
        <v>11</v>
      </c>
      <c r="J303" s="275">
        <f t="shared" si="94"/>
        <v>39</v>
      </c>
      <c r="K303" s="275">
        <f t="shared" si="94"/>
        <v>54</v>
      </c>
      <c r="L303" s="275">
        <f t="shared" si="94"/>
        <v>37</v>
      </c>
      <c r="M303" s="275">
        <f t="shared" si="94"/>
        <v>91</v>
      </c>
      <c r="N303" s="275">
        <f t="shared" si="94"/>
        <v>82</v>
      </c>
      <c r="O303" s="275">
        <f t="shared" si="94"/>
        <v>48</v>
      </c>
      <c r="P303" s="275">
        <f t="shared" si="94"/>
        <v>130</v>
      </c>
    </row>
    <row r="304" spans="1:16" ht="13.5" thickBot="1">
      <c r="A304" s="391" t="s">
        <v>50</v>
      </c>
      <c r="B304" s="391"/>
      <c r="C304" s="391"/>
      <c r="D304" s="391"/>
      <c r="E304" s="99">
        <f>E303</f>
        <v>26</v>
      </c>
      <c r="F304" s="99">
        <f aca="true" t="shared" si="95" ref="F304:P304">F303</f>
        <v>12</v>
      </c>
      <c r="G304" s="99">
        <f t="shared" si="95"/>
        <v>38</v>
      </c>
      <c r="H304" s="99">
        <f t="shared" si="95"/>
        <v>28</v>
      </c>
      <c r="I304" s="99">
        <f t="shared" si="95"/>
        <v>11</v>
      </c>
      <c r="J304" s="99">
        <f t="shared" si="95"/>
        <v>39</v>
      </c>
      <c r="K304" s="99">
        <f t="shared" si="95"/>
        <v>54</v>
      </c>
      <c r="L304" s="99">
        <f t="shared" si="95"/>
        <v>37</v>
      </c>
      <c r="M304" s="99">
        <f t="shared" si="95"/>
        <v>91</v>
      </c>
      <c r="N304" s="99">
        <f t="shared" si="95"/>
        <v>82</v>
      </c>
      <c r="O304" s="99">
        <f t="shared" si="95"/>
        <v>48</v>
      </c>
      <c r="P304" s="99">
        <f t="shared" si="95"/>
        <v>130</v>
      </c>
    </row>
    <row r="305" spans="1:54" s="218" customFormat="1" ht="12.75">
      <c r="A305" s="101"/>
      <c r="B305" s="101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</row>
    <row r="306" spans="1:54" s="218" customFormat="1" ht="13.5" thickBot="1">
      <c r="A306" s="101"/>
      <c r="B306" s="101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</row>
    <row r="307" spans="1:54" s="218" customFormat="1" ht="13.5" thickBot="1">
      <c r="A307" s="396" t="s">
        <v>138</v>
      </c>
      <c r="B307" s="396"/>
      <c r="C307" s="396"/>
      <c r="D307" s="396"/>
      <c r="E307" s="396"/>
      <c r="F307" s="396"/>
      <c r="G307" s="396"/>
      <c r="H307" s="406" t="s">
        <v>6</v>
      </c>
      <c r="I307" s="406"/>
      <c r="J307" s="406"/>
      <c r="K307" s="406"/>
      <c r="L307" s="406"/>
      <c r="M307" s="406"/>
      <c r="N307" s="406"/>
      <c r="O307" s="406"/>
      <c r="P307" s="406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</row>
    <row r="308" spans="1:16" ht="13.5" thickBot="1">
      <c r="A308" s="265" t="s">
        <v>7</v>
      </c>
      <c r="B308" s="266" t="s">
        <v>52</v>
      </c>
      <c r="C308" s="267" t="s">
        <v>9</v>
      </c>
      <c r="D308" s="267"/>
      <c r="E308" s="404" t="s">
        <v>10</v>
      </c>
      <c r="F308" s="404"/>
      <c r="G308" s="404"/>
      <c r="H308" s="405" t="s">
        <v>11</v>
      </c>
      <c r="I308" s="404"/>
      <c r="J308" s="404"/>
      <c r="K308" s="404" t="s">
        <v>12</v>
      </c>
      <c r="L308" s="404"/>
      <c r="M308" s="404"/>
      <c r="N308" s="404" t="s">
        <v>13</v>
      </c>
      <c r="O308" s="404"/>
      <c r="P308" s="404"/>
    </row>
    <row r="309" spans="1:16" ht="13.5" thickBot="1">
      <c r="A309" s="265" t="s">
        <v>46</v>
      </c>
      <c r="B309" s="268"/>
      <c r="C309" s="268"/>
      <c r="D309" s="268"/>
      <c r="E309" s="269" t="s">
        <v>15</v>
      </c>
      <c r="F309" s="269" t="s">
        <v>16</v>
      </c>
      <c r="G309" s="269" t="s">
        <v>17</v>
      </c>
      <c r="H309" s="269" t="s">
        <v>15</v>
      </c>
      <c r="I309" s="269" t="s">
        <v>16</v>
      </c>
      <c r="J309" s="269" t="s">
        <v>17</v>
      </c>
      <c r="K309" s="269" t="s">
        <v>15</v>
      </c>
      <c r="L309" s="269" t="s">
        <v>16</v>
      </c>
      <c r="M309" s="269" t="s">
        <v>17</v>
      </c>
      <c r="N309" s="269" t="s">
        <v>15</v>
      </c>
      <c r="O309" s="269" t="s">
        <v>16</v>
      </c>
      <c r="P309" s="269" t="s">
        <v>17</v>
      </c>
    </row>
    <row r="310" spans="1:16" ht="26.25" thickBot="1">
      <c r="A310" s="252" t="s">
        <v>221</v>
      </c>
      <c r="B310" s="299" t="s">
        <v>222</v>
      </c>
      <c r="C310" s="7" t="s">
        <v>121</v>
      </c>
      <c r="D310" s="257"/>
      <c r="E310" s="300">
        <v>5</v>
      </c>
      <c r="F310" s="46">
        <v>14</v>
      </c>
      <c r="G310" s="196">
        <f>SUM(E310:F310)</f>
        <v>19</v>
      </c>
      <c r="H310" s="46">
        <v>5</v>
      </c>
      <c r="I310" s="46">
        <v>14</v>
      </c>
      <c r="J310" s="196">
        <f>SUM(H310:I310)</f>
        <v>19</v>
      </c>
      <c r="K310" s="46">
        <v>0</v>
      </c>
      <c r="L310" s="46">
        <v>0</v>
      </c>
      <c r="M310" s="196">
        <f>SUM(K310:L310)</f>
        <v>0</v>
      </c>
      <c r="N310" s="46">
        <v>5</v>
      </c>
      <c r="O310" s="46">
        <f>SUM(I310,L310)</f>
        <v>14</v>
      </c>
      <c r="P310" s="47">
        <f>SUM(N310:O310)</f>
        <v>19</v>
      </c>
    </row>
    <row r="311" spans="1:16" ht="27.75" customHeight="1" thickBot="1">
      <c r="A311" s="389" t="s">
        <v>34</v>
      </c>
      <c r="B311" s="389"/>
      <c r="C311" s="389"/>
      <c r="D311" s="389"/>
      <c r="E311" s="301">
        <f>E310</f>
        <v>5</v>
      </c>
      <c r="F311" s="275">
        <f aca="true" t="shared" si="96" ref="F311:P311">F310</f>
        <v>14</v>
      </c>
      <c r="G311" s="275">
        <f t="shared" si="96"/>
        <v>19</v>
      </c>
      <c r="H311" s="275">
        <f t="shared" si="96"/>
        <v>5</v>
      </c>
      <c r="I311" s="275">
        <f t="shared" si="96"/>
        <v>14</v>
      </c>
      <c r="J311" s="275">
        <f t="shared" si="96"/>
        <v>19</v>
      </c>
      <c r="K311" s="275">
        <f t="shared" si="96"/>
        <v>0</v>
      </c>
      <c r="L311" s="275">
        <f t="shared" si="96"/>
        <v>0</v>
      </c>
      <c r="M311" s="275">
        <f t="shared" si="96"/>
        <v>0</v>
      </c>
      <c r="N311" s="275">
        <f t="shared" si="96"/>
        <v>5</v>
      </c>
      <c r="O311" s="275">
        <f t="shared" si="96"/>
        <v>14</v>
      </c>
      <c r="P311" s="275">
        <f t="shared" si="96"/>
        <v>19</v>
      </c>
    </row>
    <row r="312" spans="1:16" ht="13.5" thickBot="1">
      <c r="A312" s="391" t="s">
        <v>50</v>
      </c>
      <c r="B312" s="391"/>
      <c r="C312" s="391"/>
      <c r="D312" s="391"/>
      <c r="E312" s="99">
        <f>E311</f>
        <v>5</v>
      </c>
      <c r="F312" s="99">
        <f aca="true" t="shared" si="97" ref="F312:P312">F311</f>
        <v>14</v>
      </c>
      <c r="G312" s="99">
        <f t="shared" si="97"/>
        <v>19</v>
      </c>
      <c r="H312" s="99">
        <f t="shared" si="97"/>
        <v>5</v>
      </c>
      <c r="I312" s="99">
        <f t="shared" si="97"/>
        <v>14</v>
      </c>
      <c r="J312" s="99">
        <f t="shared" si="97"/>
        <v>19</v>
      </c>
      <c r="K312" s="99">
        <f t="shared" si="97"/>
        <v>0</v>
      </c>
      <c r="L312" s="99">
        <f t="shared" si="97"/>
        <v>0</v>
      </c>
      <c r="M312" s="99">
        <f t="shared" si="97"/>
        <v>0</v>
      </c>
      <c r="N312" s="99">
        <f t="shared" si="97"/>
        <v>5</v>
      </c>
      <c r="O312" s="99">
        <f t="shared" si="97"/>
        <v>14</v>
      </c>
      <c r="P312" s="99">
        <f t="shared" si="97"/>
        <v>19</v>
      </c>
    </row>
    <row r="313" spans="1:54" s="218" customFormat="1" ht="12.75">
      <c r="A313" s="101"/>
      <c r="B313" s="101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</row>
    <row r="314" spans="1:54" s="218" customFormat="1" ht="12.75">
      <c r="A314" s="101"/>
      <c r="B314" s="101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</row>
    <row r="315" spans="1:54" s="218" customFormat="1" ht="12.75">
      <c r="A315" s="101"/>
      <c r="B315" s="101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</row>
    <row r="316" spans="1:54" s="218" customFormat="1" ht="12.75">
      <c r="A316" s="101"/>
      <c r="B316" s="101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</row>
    <row r="317" spans="1:54" s="218" customFormat="1" ht="12.75">
      <c r="A317" s="101"/>
      <c r="B317" s="101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</row>
    <row r="318" spans="1:54" s="218" customFormat="1" ht="12.75">
      <c r="A318" s="101"/>
      <c r="B318" s="101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</row>
    <row r="319" spans="1:54" s="218" customFormat="1" ht="12.75">
      <c r="A319" s="101"/>
      <c r="B319" s="101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</row>
    <row r="320" spans="1:54" s="218" customFormat="1" ht="13.5" thickBot="1">
      <c r="A320" s="106"/>
      <c r="B320" s="106"/>
      <c r="C320" s="106"/>
      <c r="D320" s="106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</row>
    <row r="321" spans="1:16" ht="13.5" thickBot="1">
      <c r="A321" s="396" t="s">
        <v>138</v>
      </c>
      <c r="B321" s="396"/>
      <c r="C321" s="396"/>
      <c r="D321" s="396"/>
      <c r="E321" s="396"/>
      <c r="F321" s="396"/>
      <c r="G321" s="396"/>
      <c r="H321" s="406" t="s">
        <v>6</v>
      </c>
      <c r="I321" s="406"/>
      <c r="J321" s="406"/>
      <c r="K321" s="406"/>
      <c r="L321" s="406"/>
      <c r="M321" s="406"/>
      <c r="N321" s="406"/>
      <c r="O321" s="406"/>
      <c r="P321" s="406"/>
    </row>
    <row r="322" spans="1:16" ht="13.5" thickBot="1">
      <c r="A322" s="265" t="s">
        <v>7</v>
      </c>
      <c r="B322" s="266" t="s">
        <v>52</v>
      </c>
      <c r="C322" s="267" t="s">
        <v>9</v>
      </c>
      <c r="D322" s="267"/>
      <c r="E322" s="404" t="s">
        <v>10</v>
      </c>
      <c r="F322" s="404"/>
      <c r="G322" s="404"/>
      <c r="H322" s="405" t="s">
        <v>11</v>
      </c>
      <c r="I322" s="404"/>
      <c r="J322" s="404"/>
      <c r="K322" s="404" t="s">
        <v>12</v>
      </c>
      <c r="L322" s="404"/>
      <c r="M322" s="404"/>
      <c r="N322" s="404" t="s">
        <v>13</v>
      </c>
      <c r="O322" s="404"/>
      <c r="P322" s="404"/>
    </row>
    <row r="323" spans="1:16" ht="13.5" thickBot="1">
      <c r="A323" s="265" t="s">
        <v>14</v>
      </c>
      <c r="B323" s="268"/>
      <c r="C323" s="268"/>
      <c r="D323" s="268"/>
      <c r="E323" s="269" t="s">
        <v>15</v>
      </c>
      <c r="F323" s="269" t="s">
        <v>16</v>
      </c>
      <c r="G323" s="269" t="s">
        <v>17</v>
      </c>
      <c r="H323" s="269" t="s">
        <v>15</v>
      </c>
      <c r="I323" s="269" t="s">
        <v>16</v>
      </c>
      <c r="J323" s="269" t="s">
        <v>17</v>
      </c>
      <c r="K323" s="269" t="s">
        <v>15</v>
      </c>
      <c r="L323" s="269" t="s">
        <v>16</v>
      </c>
      <c r="M323" s="269" t="s">
        <v>17</v>
      </c>
      <c r="N323" s="269" t="s">
        <v>15</v>
      </c>
      <c r="O323" s="269" t="s">
        <v>16</v>
      </c>
      <c r="P323" s="269" t="s">
        <v>17</v>
      </c>
    </row>
    <row r="324" spans="1:16" ht="23.25" thickBot="1">
      <c r="A324" s="252" t="s">
        <v>82</v>
      </c>
      <c r="B324" s="299" t="s">
        <v>158</v>
      </c>
      <c r="C324" s="7" t="s">
        <v>121</v>
      </c>
      <c r="D324" s="257"/>
      <c r="E324" s="300">
        <v>22</v>
      </c>
      <c r="F324" s="46">
        <v>28</v>
      </c>
      <c r="G324" s="46">
        <f>SUM(E324:F324)</f>
        <v>50</v>
      </c>
      <c r="H324" s="46">
        <v>14</v>
      </c>
      <c r="I324" s="46">
        <v>22</v>
      </c>
      <c r="J324" s="62">
        <f>SUM(H324:I324)</f>
        <v>36</v>
      </c>
      <c r="K324" s="46">
        <v>41</v>
      </c>
      <c r="L324" s="46">
        <v>37</v>
      </c>
      <c r="M324" s="46"/>
      <c r="N324" s="46">
        <f>SUM(H324,K324)</f>
        <v>55</v>
      </c>
      <c r="O324" s="46">
        <f>SUM(I324,L324)</f>
        <v>59</v>
      </c>
      <c r="P324" s="47">
        <f>SUM(N324:O324)</f>
        <v>114</v>
      </c>
    </row>
    <row r="325" spans="1:16" ht="18.75" customHeight="1" thickBot="1">
      <c r="A325" s="389" t="s">
        <v>34</v>
      </c>
      <c r="B325" s="389"/>
      <c r="C325" s="389"/>
      <c r="D325" s="389"/>
      <c r="E325" s="301">
        <f>E324</f>
        <v>22</v>
      </c>
      <c r="F325" s="275">
        <f aca="true" t="shared" si="98" ref="F325:P325">F324</f>
        <v>28</v>
      </c>
      <c r="G325" s="275">
        <f t="shared" si="98"/>
        <v>50</v>
      </c>
      <c r="H325" s="275">
        <f t="shared" si="98"/>
        <v>14</v>
      </c>
      <c r="I325" s="275">
        <f t="shared" si="98"/>
        <v>22</v>
      </c>
      <c r="J325" s="275">
        <f t="shared" si="98"/>
        <v>36</v>
      </c>
      <c r="K325" s="275">
        <f t="shared" si="98"/>
        <v>41</v>
      </c>
      <c r="L325" s="275">
        <f t="shared" si="98"/>
        <v>37</v>
      </c>
      <c r="M325" s="275">
        <f t="shared" si="98"/>
        <v>0</v>
      </c>
      <c r="N325" s="275">
        <f t="shared" si="98"/>
        <v>55</v>
      </c>
      <c r="O325" s="275">
        <f t="shared" si="98"/>
        <v>59</v>
      </c>
      <c r="P325" s="275">
        <f t="shared" si="98"/>
        <v>114</v>
      </c>
    </row>
    <row r="326" spans="1:16" ht="13.5" thickBot="1">
      <c r="A326" s="391" t="s">
        <v>50</v>
      </c>
      <c r="B326" s="391"/>
      <c r="C326" s="391"/>
      <c r="D326" s="391"/>
      <c r="E326" s="99">
        <f>E325</f>
        <v>22</v>
      </c>
      <c r="F326" s="99">
        <f aca="true" t="shared" si="99" ref="F326:P326">F325</f>
        <v>28</v>
      </c>
      <c r="G326" s="99">
        <f t="shared" si="99"/>
        <v>50</v>
      </c>
      <c r="H326" s="99">
        <f t="shared" si="99"/>
        <v>14</v>
      </c>
      <c r="I326" s="99">
        <f t="shared" si="99"/>
        <v>22</v>
      </c>
      <c r="J326" s="99">
        <f t="shared" si="99"/>
        <v>36</v>
      </c>
      <c r="K326" s="99">
        <f t="shared" si="99"/>
        <v>41</v>
      </c>
      <c r="L326" s="99">
        <f t="shared" si="99"/>
        <v>37</v>
      </c>
      <c r="M326" s="99">
        <f t="shared" si="99"/>
        <v>0</v>
      </c>
      <c r="N326" s="99">
        <f t="shared" si="99"/>
        <v>55</v>
      </c>
      <c r="O326" s="99">
        <f t="shared" si="99"/>
        <v>59</v>
      </c>
      <c r="P326" s="99">
        <f t="shared" si="99"/>
        <v>114</v>
      </c>
    </row>
    <row r="327" spans="1:54" s="218" customFormat="1" ht="12.75">
      <c r="A327" s="101"/>
      <c r="B327" s="101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</row>
    <row r="328" spans="1:16" ht="13.5" thickBot="1">
      <c r="A328" s="106"/>
      <c r="B328" s="106"/>
      <c r="C328" s="106"/>
      <c r="D328" s="106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</row>
    <row r="329" spans="1:54" s="190" customFormat="1" ht="13.5" thickBot="1">
      <c r="A329" s="396" t="s">
        <v>138</v>
      </c>
      <c r="B329" s="396"/>
      <c r="C329" s="396"/>
      <c r="D329" s="396"/>
      <c r="E329" s="396"/>
      <c r="F329" s="396"/>
      <c r="G329" s="396"/>
      <c r="H329" s="406" t="s">
        <v>6</v>
      </c>
      <c r="I329" s="406"/>
      <c r="J329" s="406"/>
      <c r="K329" s="406"/>
      <c r="L329" s="406"/>
      <c r="M329" s="406"/>
      <c r="N329" s="406"/>
      <c r="O329" s="406"/>
      <c r="P329" s="406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/>
      <c r="AO329" s="314"/>
      <c r="AP329" s="314"/>
      <c r="AQ329" s="314"/>
      <c r="AR329" s="314"/>
      <c r="AS329" s="314"/>
      <c r="AT329" s="314"/>
      <c r="AU329" s="314"/>
      <c r="AV329" s="314"/>
      <c r="AW329" s="314"/>
      <c r="AX329" s="314"/>
      <c r="AY329" s="314"/>
      <c r="AZ329" s="314"/>
      <c r="BA329" s="314"/>
      <c r="BB329" s="314"/>
    </row>
    <row r="330" spans="1:54" s="14" customFormat="1" ht="13.5" thickBot="1">
      <c r="A330" s="265" t="s">
        <v>14</v>
      </c>
      <c r="B330" s="268"/>
      <c r="C330" s="268"/>
      <c r="D330" s="268"/>
      <c r="E330" s="269" t="s">
        <v>15</v>
      </c>
      <c r="F330" s="269" t="s">
        <v>16</v>
      </c>
      <c r="G330" s="269" t="s">
        <v>17</v>
      </c>
      <c r="H330" s="269" t="s">
        <v>15</v>
      </c>
      <c r="I330" s="269" t="s">
        <v>16</v>
      </c>
      <c r="J330" s="269" t="s">
        <v>17</v>
      </c>
      <c r="K330" s="269" t="s">
        <v>15</v>
      </c>
      <c r="L330" s="269" t="s">
        <v>16</v>
      </c>
      <c r="M330" s="269" t="s">
        <v>17</v>
      </c>
      <c r="N330" s="269" t="s">
        <v>15</v>
      </c>
      <c r="O330" s="269" t="s">
        <v>16</v>
      </c>
      <c r="P330" s="269" t="s">
        <v>17</v>
      </c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</row>
    <row r="331" spans="1:54" s="218" customFormat="1" ht="26.25" thickBot="1">
      <c r="A331" s="256" t="s">
        <v>152</v>
      </c>
      <c r="B331" s="90" t="s">
        <v>153</v>
      </c>
      <c r="C331" s="286" t="s">
        <v>121</v>
      </c>
      <c r="D331" s="257"/>
      <c r="E331" s="81">
        <v>16</v>
      </c>
      <c r="F331" s="81">
        <v>8</v>
      </c>
      <c r="G331" s="46">
        <f>SUM(E331:F331)</f>
        <v>24</v>
      </c>
      <c r="H331" s="81">
        <v>16</v>
      </c>
      <c r="I331" s="81">
        <v>7</v>
      </c>
      <c r="J331" s="81">
        <f>SUM(H331,I331)</f>
        <v>23</v>
      </c>
      <c r="K331" s="81">
        <v>12</v>
      </c>
      <c r="L331" s="81">
        <v>33</v>
      </c>
      <c r="M331" s="81">
        <f>SUM(K331:L331)</f>
        <v>45</v>
      </c>
      <c r="N331" s="63">
        <f>H331+K331</f>
        <v>28</v>
      </c>
      <c r="O331" s="63">
        <f>I331+L331</f>
        <v>40</v>
      </c>
      <c r="P331" s="214">
        <f>SUM(N331:O331)</f>
        <v>68</v>
      </c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</row>
    <row r="332" spans="1:54" s="218" customFormat="1" ht="13.5" thickBot="1">
      <c r="A332" s="413" t="s">
        <v>164</v>
      </c>
      <c r="B332" s="413"/>
      <c r="C332" s="413"/>
      <c r="D332" s="413"/>
      <c r="E332" s="275">
        <f>E331</f>
        <v>16</v>
      </c>
      <c r="F332" s="275">
        <f aca="true" t="shared" si="100" ref="F332:P333">F331</f>
        <v>8</v>
      </c>
      <c r="G332" s="275">
        <f t="shared" si="100"/>
        <v>24</v>
      </c>
      <c r="H332" s="275">
        <f t="shared" si="100"/>
        <v>16</v>
      </c>
      <c r="I332" s="275">
        <f t="shared" si="100"/>
        <v>7</v>
      </c>
      <c r="J332" s="275">
        <f t="shared" si="100"/>
        <v>23</v>
      </c>
      <c r="K332" s="275">
        <f t="shared" si="100"/>
        <v>12</v>
      </c>
      <c r="L332" s="275">
        <f t="shared" si="100"/>
        <v>33</v>
      </c>
      <c r="M332" s="275">
        <f t="shared" si="100"/>
        <v>45</v>
      </c>
      <c r="N332" s="275">
        <f t="shared" si="100"/>
        <v>28</v>
      </c>
      <c r="O332" s="275">
        <f t="shared" si="100"/>
        <v>40</v>
      </c>
      <c r="P332" s="275">
        <f t="shared" si="100"/>
        <v>68</v>
      </c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</row>
    <row r="333" spans="1:54" s="218" customFormat="1" ht="13.5" thickBot="1">
      <c r="A333" s="413" t="s">
        <v>50</v>
      </c>
      <c r="B333" s="413"/>
      <c r="C333" s="413"/>
      <c r="D333" s="413"/>
      <c r="E333" s="99">
        <f>E332</f>
        <v>16</v>
      </c>
      <c r="F333" s="99">
        <f t="shared" si="100"/>
        <v>8</v>
      </c>
      <c r="G333" s="99">
        <f t="shared" si="100"/>
        <v>24</v>
      </c>
      <c r="H333" s="99">
        <f t="shared" si="100"/>
        <v>16</v>
      </c>
      <c r="I333" s="99">
        <f t="shared" si="100"/>
        <v>7</v>
      </c>
      <c r="J333" s="99">
        <f t="shared" si="100"/>
        <v>23</v>
      </c>
      <c r="K333" s="99">
        <f t="shared" si="100"/>
        <v>12</v>
      </c>
      <c r="L333" s="99">
        <f t="shared" si="100"/>
        <v>33</v>
      </c>
      <c r="M333" s="99">
        <f t="shared" si="100"/>
        <v>45</v>
      </c>
      <c r="N333" s="99">
        <f t="shared" si="100"/>
        <v>28</v>
      </c>
      <c r="O333" s="99">
        <f t="shared" si="100"/>
        <v>40</v>
      </c>
      <c r="P333" s="99">
        <f t="shared" si="100"/>
        <v>68</v>
      </c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</row>
    <row r="334" spans="1:16" ht="12.75">
      <c r="A334" s="101"/>
      <c r="B334" s="101"/>
      <c r="C334" s="101"/>
      <c r="D334" s="101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1:16" ht="12.75">
      <c r="A335" s="101"/>
      <c r="B335" s="101"/>
      <c r="C335" s="101"/>
      <c r="D335" s="101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1:16" ht="13.5" thickBot="1">
      <c r="A336" s="106"/>
      <c r="B336" s="106"/>
      <c r="C336" s="106"/>
      <c r="D336" s="106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</row>
    <row r="337" spans="1:16" ht="13.5" thickBot="1">
      <c r="A337" s="396" t="s">
        <v>138</v>
      </c>
      <c r="B337" s="396"/>
      <c r="C337" s="396"/>
      <c r="D337" s="396"/>
      <c r="E337" s="396"/>
      <c r="F337" s="396"/>
      <c r="G337" s="396"/>
      <c r="H337" s="406" t="s">
        <v>6</v>
      </c>
      <c r="I337" s="406"/>
      <c r="J337" s="406"/>
      <c r="K337" s="406"/>
      <c r="L337" s="406"/>
      <c r="M337" s="406"/>
      <c r="N337" s="406"/>
      <c r="O337" s="406"/>
      <c r="P337" s="406"/>
    </row>
    <row r="338" spans="1:16" ht="13.5" thickBot="1">
      <c r="A338" s="265" t="s">
        <v>14</v>
      </c>
      <c r="B338" s="268"/>
      <c r="C338" s="268"/>
      <c r="D338" s="268"/>
      <c r="E338" s="269" t="s">
        <v>15</v>
      </c>
      <c r="F338" s="269" t="s">
        <v>16</v>
      </c>
      <c r="G338" s="269" t="s">
        <v>17</v>
      </c>
      <c r="H338" s="269" t="s">
        <v>15</v>
      </c>
      <c r="I338" s="269" t="s">
        <v>16</v>
      </c>
      <c r="J338" s="269" t="s">
        <v>17</v>
      </c>
      <c r="K338" s="269" t="s">
        <v>15</v>
      </c>
      <c r="L338" s="269" t="s">
        <v>16</v>
      </c>
      <c r="M338" s="269" t="s">
        <v>17</v>
      </c>
      <c r="N338" s="269" t="s">
        <v>15</v>
      </c>
      <c r="O338" s="269" t="s">
        <v>16</v>
      </c>
      <c r="P338" s="269" t="s">
        <v>17</v>
      </c>
    </row>
    <row r="339" spans="1:16" ht="26.25" thickBot="1">
      <c r="A339" s="256" t="s">
        <v>154</v>
      </c>
      <c r="B339" s="195" t="s">
        <v>146</v>
      </c>
      <c r="C339" s="286" t="s">
        <v>121</v>
      </c>
      <c r="D339" s="257"/>
      <c r="E339" s="81">
        <v>8</v>
      </c>
      <c r="F339" s="81">
        <v>3</v>
      </c>
      <c r="G339" s="46">
        <f>SUM(E339:F339)</f>
        <v>11</v>
      </c>
      <c r="H339" s="81">
        <v>9</v>
      </c>
      <c r="I339" s="81">
        <v>4</v>
      </c>
      <c r="J339" s="81">
        <f>SUM(H339:I339)</f>
        <v>13</v>
      </c>
      <c r="K339" s="81">
        <v>13</v>
      </c>
      <c r="L339" s="81">
        <v>8</v>
      </c>
      <c r="M339" s="81">
        <f>SUM(K339:L339)</f>
        <v>21</v>
      </c>
      <c r="N339" s="63">
        <f>SUM(H339,K339)</f>
        <v>22</v>
      </c>
      <c r="O339" s="63">
        <f>SUM(I339,L339)</f>
        <v>12</v>
      </c>
      <c r="P339" s="214">
        <f>SUM(N339:O339)</f>
        <v>34</v>
      </c>
    </row>
    <row r="340" spans="1:16" ht="13.5" thickBot="1">
      <c r="A340" s="389" t="s">
        <v>165</v>
      </c>
      <c r="B340" s="389"/>
      <c r="C340" s="389"/>
      <c r="D340" s="389"/>
      <c r="E340" s="275">
        <f aca="true" t="shared" si="101" ref="E340:P340">E339</f>
        <v>8</v>
      </c>
      <c r="F340" s="275">
        <f t="shared" si="101"/>
        <v>3</v>
      </c>
      <c r="G340" s="275">
        <f t="shared" si="101"/>
        <v>11</v>
      </c>
      <c r="H340" s="275">
        <f t="shared" si="101"/>
        <v>9</v>
      </c>
      <c r="I340" s="275">
        <f t="shared" si="101"/>
        <v>4</v>
      </c>
      <c r="J340" s="275">
        <f t="shared" si="101"/>
        <v>13</v>
      </c>
      <c r="K340" s="275">
        <f t="shared" si="101"/>
        <v>13</v>
      </c>
      <c r="L340" s="275">
        <f t="shared" si="101"/>
        <v>8</v>
      </c>
      <c r="M340" s="275">
        <f t="shared" si="101"/>
        <v>21</v>
      </c>
      <c r="N340" s="275">
        <f t="shared" si="101"/>
        <v>22</v>
      </c>
      <c r="O340" s="275">
        <f t="shared" si="101"/>
        <v>12</v>
      </c>
      <c r="P340" s="275">
        <f t="shared" si="101"/>
        <v>34</v>
      </c>
    </row>
    <row r="341" spans="1:16" ht="12.75">
      <c r="A341" s="108"/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1:16" ht="13.5" thickBot="1">
      <c r="A342" s="108"/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1:16" ht="13.5" thickBot="1">
      <c r="A343" s="265" t="s">
        <v>35</v>
      </c>
      <c r="B343" s="268"/>
      <c r="C343" s="268"/>
      <c r="D343" s="268"/>
      <c r="E343" s="269" t="s">
        <v>15</v>
      </c>
      <c r="F343" s="269" t="s">
        <v>16</v>
      </c>
      <c r="G343" s="269" t="s">
        <v>17</v>
      </c>
      <c r="H343" s="269" t="s">
        <v>15</v>
      </c>
      <c r="I343" s="269" t="s">
        <v>16</v>
      </c>
      <c r="J343" s="269" t="s">
        <v>17</v>
      </c>
      <c r="K343" s="269" t="s">
        <v>15</v>
      </c>
      <c r="L343" s="269" t="s">
        <v>16</v>
      </c>
      <c r="M343" s="269" t="s">
        <v>17</v>
      </c>
      <c r="N343" s="269" t="s">
        <v>15</v>
      </c>
      <c r="O343" s="269" t="s">
        <v>16</v>
      </c>
      <c r="P343" s="269" t="s">
        <v>17</v>
      </c>
    </row>
    <row r="344" spans="1:16" ht="26.25" thickBot="1">
      <c r="A344" s="111" t="s">
        <v>155</v>
      </c>
      <c r="B344" s="112" t="s">
        <v>146</v>
      </c>
      <c r="C344" s="110" t="s">
        <v>121</v>
      </c>
      <c r="D344" s="103"/>
      <c r="E344" s="113">
        <v>0</v>
      </c>
      <c r="F344" s="113">
        <v>0</v>
      </c>
      <c r="G344" s="113">
        <f>SUM(E344,F344)</f>
        <v>0</v>
      </c>
      <c r="H344" s="113">
        <v>0</v>
      </c>
      <c r="I344" s="113">
        <v>0</v>
      </c>
      <c r="J344" s="81">
        <f>SUM(H344:I344)</f>
        <v>0</v>
      </c>
      <c r="K344" s="113">
        <v>3</v>
      </c>
      <c r="L344" s="113">
        <v>4</v>
      </c>
      <c r="M344" s="113">
        <f>SUM(K344,L344)</f>
        <v>7</v>
      </c>
      <c r="N344" s="45">
        <f>SUM(H344,K344)</f>
        <v>3</v>
      </c>
      <c r="O344" s="45">
        <f>SUM(I344,L344)</f>
        <v>4</v>
      </c>
      <c r="P344" s="178">
        <f>SUM(N344:O344)</f>
        <v>7</v>
      </c>
    </row>
    <row r="345" spans="1:54" s="14" customFormat="1" ht="13.5" thickBot="1">
      <c r="A345" s="389" t="s">
        <v>165</v>
      </c>
      <c r="B345" s="389"/>
      <c r="C345" s="389"/>
      <c r="D345" s="389"/>
      <c r="E345" s="275">
        <f>E344</f>
        <v>0</v>
      </c>
      <c r="F345" s="275">
        <f aca="true" t="shared" si="102" ref="F345:P345">F344</f>
        <v>0</v>
      </c>
      <c r="G345" s="275">
        <f t="shared" si="102"/>
        <v>0</v>
      </c>
      <c r="H345" s="275">
        <f t="shared" si="102"/>
        <v>0</v>
      </c>
      <c r="I345" s="275">
        <f t="shared" si="102"/>
        <v>0</v>
      </c>
      <c r="J345" s="275">
        <f t="shared" si="102"/>
        <v>0</v>
      </c>
      <c r="K345" s="275">
        <f t="shared" si="102"/>
        <v>3</v>
      </c>
      <c r="L345" s="275">
        <f t="shared" si="102"/>
        <v>4</v>
      </c>
      <c r="M345" s="275">
        <f t="shared" si="102"/>
        <v>7</v>
      </c>
      <c r="N345" s="275">
        <f t="shared" si="102"/>
        <v>3</v>
      </c>
      <c r="O345" s="275">
        <f>O344</f>
        <v>4</v>
      </c>
      <c r="P345" s="275">
        <f t="shared" si="102"/>
        <v>7</v>
      </c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</row>
    <row r="346" spans="1:16" ht="13.5" thickBot="1">
      <c r="A346" s="395" t="s">
        <v>50</v>
      </c>
      <c r="B346" s="395"/>
      <c r="C346" s="395"/>
      <c r="D346" s="395"/>
      <c r="E346" s="275">
        <f aca="true" t="shared" si="103" ref="E346:P346">E345+E340</f>
        <v>8</v>
      </c>
      <c r="F346" s="275">
        <f t="shared" si="103"/>
        <v>3</v>
      </c>
      <c r="G346" s="275">
        <f t="shared" si="103"/>
        <v>11</v>
      </c>
      <c r="H346" s="275">
        <f t="shared" si="103"/>
        <v>9</v>
      </c>
      <c r="I346" s="275">
        <f t="shared" si="103"/>
        <v>4</v>
      </c>
      <c r="J346" s="275">
        <f t="shared" si="103"/>
        <v>13</v>
      </c>
      <c r="K346" s="275">
        <f t="shared" si="103"/>
        <v>16</v>
      </c>
      <c r="L346" s="275">
        <f t="shared" si="103"/>
        <v>12</v>
      </c>
      <c r="M346" s="275">
        <f t="shared" si="103"/>
        <v>28</v>
      </c>
      <c r="N346" s="275">
        <f t="shared" si="103"/>
        <v>25</v>
      </c>
      <c r="O346" s="275">
        <f t="shared" si="103"/>
        <v>16</v>
      </c>
      <c r="P346" s="275">
        <f t="shared" si="103"/>
        <v>41</v>
      </c>
    </row>
    <row r="347" spans="1:16" ht="13.5" thickBot="1">
      <c r="A347" s="106"/>
      <c r="B347" s="106"/>
      <c r="C347" s="106"/>
      <c r="D347" s="106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1:16" ht="13.5" thickBot="1">
      <c r="A348" s="395" t="s">
        <v>162</v>
      </c>
      <c r="B348" s="395"/>
      <c r="C348" s="395"/>
      <c r="D348" s="395"/>
      <c r="E348" s="99">
        <f>SUM(E333,E326,E304,E294,E286,E346)</f>
        <v>86</v>
      </c>
      <c r="F348" s="99">
        <f>SUM(F333,F326,F304,F294,F286,F346)</f>
        <v>73</v>
      </c>
      <c r="G348" s="99">
        <f>SUM(G333,G326,G304,G294,G286,G346)</f>
        <v>159</v>
      </c>
      <c r="H348" s="99">
        <f>SUM(H333,H326,H304,H294,H286,H346)</f>
        <v>80</v>
      </c>
      <c r="I348" s="99">
        <f>SUM(I333,I326,I304,I294,I286,I346)</f>
        <v>60</v>
      </c>
      <c r="J348" s="99">
        <f>SUM(J333,J326,J304,J294,J286,J346)</f>
        <v>140</v>
      </c>
      <c r="K348" s="99">
        <f>SUM(K333,K326,K304,K294,K286,K346)</f>
        <v>155</v>
      </c>
      <c r="L348" s="99">
        <f>SUM(L333,L326,L304,L294,L286,L346)</f>
        <v>156</v>
      </c>
      <c r="M348" s="99">
        <f>SUM(M333,M326,M304,M294,M286,M346)</f>
        <v>233</v>
      </c>
      <c r="N348" s="99">
        <f>SUM(N333,N326,N304,N294,N286,N346)</f>
        <v>235</v>
      </c>
      <c r="O348" s="99">
        <f>SUM(O333,O326,O304,O294,O286,O346)</f>
        <v>216</v>
      </c>
      <c r="P348" s="99">
        <f>SUM(P333,P326,P304,P294,P286,P346,P312)</f>
        <v>470</v>
      </c>
    </row>
    <row r="349" spans="1:16" ht="12.75">
      <c r="A349" s="106"/>
      <c r="B349" s="106"/>
      <c r="C349" s="106"/>
      <c r="D349" s="106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1:16" ht="13.5" thickBot="1">
      <c r="A350" s="240"/>
      <c r="B350" s="106"/>
      <c r="C350" s="106"/>
      <c r="D350" s="106"/>
      <c r="E350" s="258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</row>
    <row r="351" spans="1:16" ht="13.5" thickBot="1">
      <c r="A351" s="407" t="s">
        <v>161</v>
      </c>
      <c r="B351" s="408"/>
      <c r="C351" s="408"/>
      <c r="D351" s="409"/>
      <c r="E351" s="99">
        <f>SUM(E275)</f>
        <v>1759</v>
      </c>
      <c r="F351" s="99">
        <f>SUM(F275)</f>
        <v>1462</v>
      </c>
      <c r="G351" s="99">
        <f>SUM(G275)</f>
        <v>3214</v>
      </c>
      <c r="H351" s="99">
        <f>SUM(H275)</f>
        <v>1268</v>
      </c>
      <c r="I351" s="99">
        <f>SUM(I275)</f>
        <v>1185</v>
      </c>
      <c r="J351" s="99">
        <f>SUM(J275)</f>
        <v>2490</v>
      </c>
      <c r="K351" s="99">
        <f>SUM(K275)</f>
        <v>9185</v>
      </c>
      <c r="L351" s="99">
        <f>SUM(L275)</f>
        <v>8683</v>
      </c>
      <c r="M351" s="99">
        <f>SUM(M275)</f>
        <v>18066</v>
      </c>
      <c r="N351" s="99">
        <f>SUM(N275)</f>
        <v>10686</v>
      </c>
      <c r="O351" s="99">
        <f>SUM(O275)</f>
        <v>9868</v>
      </c>
      <c r="P351" s="99">
        <f>SUM(P275)</f>
        <v>20528</v>
      </c>
    </row>
    <row r="352" spans="1:16" ht="13.5" customHeight="1" thickBot="1">
      <c r="A352" s="108"/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1:16" ht="13.5" thickBot="1">
      <c r="A353" s="407" t="s">
        <v>162</v>
      </c>
      <c r="B353" s="408"/>
      <c r="C353" s="408"/>
      <c r="D353" s="409"/>
      <c r="E353" s="99">
        <f>SUM(E348)</f>
        <v>86</v>
      </c>
      <c r="F353" s="99">
        <f>SUM(F348)</f>
        <v>73</v>
      </c>
      <c r="G353" s="99">
        <f>SUM(G348)</f>
        <v>159</v>
      </c>
      <c r="H353" s="99">
        <f>SUM(H348)</f>
        <v>80</v>
      </c>
      <c r="I353" s="99">
        <f>SUM(I348)</f>
        <v>60</v>
      </c>
      <c r="J353" s="99">
        <f>SUM(J348)</f>
        <v>140</v>
      </c>
      <c r="K353" s="99">
        <f>SUM(K348)</f>
        <v>155</v>
      </c>
      <c r="L353" s="99">
        <f>SUM(L348)</f>
        <v>156</v>
      </c>
      <c r="M353" s="99">
        <f>SUM(M348)</f>
        <v>233</v>
      </c>
      <c r="N353" s="99">
        <f>SUM(N348)</f>
        <v>235</v>
      </c>
      <c r="O353" s="99">
        <f>SUM(O348)</f>
        <v>216</v>
      </c>
      <c r="P353" s="99">
        <f>SUM(P348)</f>
        <v>470</v>
      </c>
    </row>
    <row r="354" spans="1:16" ht="13.5" thickBot="1">
      <c r="A354" s="106"/>
      <c r="B354" s="106"/>
      <c r="C354" s="106"/>
      <c r="D354" s="106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</row>
    <row r="355" spans="1:16" ht="15.75" thickBot="1">
      <c r="A355" s="410" t="s">
        <v>156</v>
      </c>
      <c r="B355" s="411"/>
      <c r="C355" s="411"/>
      <c r="D355" s="412"/>
      <c r="E355" s="99">
        <f>SUM(E351+E353)</f>
        <v>1845</v>
      </c>
      <c r="F355" s="99">
        <f aca="true" t="shared" si="104" ref="F355:O355">SUM(F351+F353)</f>
        <v>1535</v>
      </c>
      <c r="G355" s="99">
        <f t="shared" si="104"/>
        <v>3373</v>
      </c>
      <c r="H355" s="99">
        <f t="shared" si="104"/>
        <v>1348</v>
      </c>
      <c r="I355" s="99">
        <f t="shared" si="104"/>
        <v>1245</v>
      </c>
      <c r="J355" s="99">
        <f t="shared" si="104"/>
        <v>2630</v>
      </c>
      <c r="K355" s="99">
        <f t="shared" si="104"/>
        <v>9340</v>
      </c>
      <c r="L355" s="99">
        <f t="shared" si="104"/>
        <v>8839</v>
      </c>
      <c r="M355" s="99">
        <f t="shared" si="104"/>
        <v>18299</v>
      </c>
      <c r="N355" s="99">
        <f t="shared" si="104"/>
        <v>10921</v>
      </c>
      <c r="O355" s="99">
        <f t="shared" si="104"/>
        <v>10084</v>
      </c>
      <c r="P355" s="99">
        <f>SUM(P351+P353)</f>
        <v>20998</v>
      </c>
    </row>
    <row r="356" spans="1:16" ht="15.75" customHeight="1">
      <c r="A356" s="140"/>
      <c r="B356" s="259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</row>
    <row r="357" spans="1:16" ht="15">
      <c r="A357" s="131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</row>
    <row r="358" spans="1:16" ht="15">
      <c r="A358" s="402" t="s">
        <v>199</v>
      </c>
      <c r="B358" s="402"/>
      <c r="C358" s="132"/>
      <c r="D358" s="132"/>
      <c r="E358" s="132"/>
      <c r="F358" s="132"/>
      <c r="G358" s="132"/>
      <c r="H358" s="132"/>
      <c r="I358" s="132"/>
      <c r="J358" s="403" t="s">
        <v>203</v>
      </c>
      <c r="K358" s="403"/>
      <c r="L358" s="403"/>
      <c r="M358" s="403"/>
      <c r="N358" s="403"/>
      <c r="O358" s="403"/>
      <c r="P358" s="403"/>
    </row>
    <row r="359" spans="1:2" ht="15">
      <c r="A359" s="131"/>
      <c r="B359" s="164"/>
    </row>
    <row r="360" spans="1:16" ht="15">
      <c r="A360" s="402" t="s">
        <v>201</v>
      </c>
      <c r="B360" s="402"/>
      <c r="J360" s="403" t="s">
        <v>202</v>
      </c>
      <c r="K360" s="403"/>
      <c r="L360" s="403"/>
      <c r="M360" s="403"/>
      <c r="N360" s="403"/>
      <c r="O360" s="403"/>
      <c r="P360" s="403"/>
    </row>
    <row r="361" spans="1:16" ht="15">
      <c r="A361" s="402" t="s">
        <v>200</v>
      </c>
      <c r="B361" s="402"/>
      <c r="J361" s="403" t="s">
        <v>204</v>
      </c>
      <c r="K361" s="403"/>
      <c r="L361" s="403"/>
      <c r="M361" s="403"/>
      <c r="N361" s="403"/>
      <c r="O361" s="403"/>
      <c r="P361" s="403"/>
    </row>
    <row r="362" spans="1:2" ht="15">
      <c r="A362" s="131"/>
      <c r="B362" s="164"/>
    </row>
    <row r="363" spans="1:2" ht="15">
      <c r="A363" s="131"/>
      <c r="B363" s="164"/>
    </row>
    <row r="364" ht="15">
      <c r="A364" s="131"/>
    </row>
    <row r="365" spans="1:5" ht="15">
      <c r="A365" s="131"/>
      <c r="E365" s="14" t="s">
        <v>209</v>
      </c>
    </row>
    <row r="366" ht="15">
      <c r="A366" s="131"/>
    </row>
    <row r="367" ht="15">
      <c r="A367" s="131"/>
    </row>
    <row r="368" ht="15">
      <c r="A368" s="131"/>
    </row>
    <row r="369" ht="15">
      <c r="A369" s="131"/>
    </row>
    <row r="370" ht="15">
      <c r="A370" s="131"/>
    </row>
    <row r="371" ht="15">
      <c r="A371" s="131"/>
    </row>
    <row r="372" ht="15">
      <c r="A372" s="131"/>
    </row>
    <row r="373" ht="15">
      <c r="A373" s="131"/>
    </row>
    <row r="374" ht="15">
      <c r="A374" s="131"/>
    </row>
    <row r="375" ht="15">
      <c r="A375" s="131"/>
    </row>
    <row r="376" ht="15">
      <c r="A376" s="131"/>
    </row>
    <row r="377" ht="15">
      <c r="A377" s="131"/>
    </row>
    <row r="378" ht="15">
      <c r="A378" s="131"/>
    </row>
    <row r="379" ht="15">
      <c r="A379" s="131"/>
    </row>
    <row r="380" ht="15">
      <c r="A380" s="131"/>
    </row>
    <row r="381" ht="15">
      <c r="A381" s="131"/>
    </row>
    <row r="382" ht="15">
      <c r="A382" s="131"/>
    </row>
    <row r="383" ht="15">
      <c r="A383" s="131"/>
    </row>
  </sheetData>
  <sheetProtection/>
  <mergeCells count="183">
    <mergeCell ref="A208:G208"/>
    <mergeCell ref="A1:P1"/>
    <mergeCell ref="A4:P4"/>
    <mergeCell ref="H6:O6"/>
    <mergeCell ref="D7:F7"/>
    <mergeCell ref="H7:I7"/>
    <mergeCell ref="J7:K7"/>
    <mergeCell ref="L7:M7"/>
    <mergeCell ref="N7:O7"/>
    <mergeCell ref="C6:F6"/>
    <mergeCell ref="N8:O8"/>
    <mergeCell ref="A10:P10"/>
    <mergeCell ref="A12:G12"/>
    <mergeCell ref="H12:P12"/>
    <mergeCell ref="D8:F8"/>
    <mergeCell ref="H8:I8"/>
    <mergeCell ref="J8:K8"/>
    <mergeCell ref="L8:M8"/>
    <mergeCell ref="E13:G13"/>
    <mergeCell ref="H13:J13"/>
    <mergeCell ref="H58:P58"/>
    <mergeCell ref="A29:C29"/>
    <mergeCell ref="A45:D45"/>
    <mergeCell ref="A50:C50"/>
    <mergeCell ref="A55:D55"/>
    <mergeCell ref="A56:D56"/>
    <mergeCell ref="A58:G58"/>
    <mergeCell ref="K13:M13"/>
    <mergeCell ref="H89:P89"/>
    <mergeCell ref="E120:G120"/>
    <mergeCell ref="K120:M120"/>
    <mergeCell ref="H120:J120"/>
    <mergeCell ref="N13:P13"/>
    <mergeCell ref="K59:M59"/>
    <mergeCell ref="N59:P59"/>
    <mergeCell ref="E59:G59"/>
    <mergeCell ref="H59:J59"/>
    <mergeCell ref="N90:P90"/>
    <mergeCell ref="H156:P156"/>
    <mergeCell ref="A156:G156"/>
    <mergeCell ref="K157:M157"/>
    <mergeCell ref="N157:P157"/>
    <mergeCell ref="N120:P120"/>
    <mergeCell ref="E90:G90"/>
    <mergeCell ref="H90:J90"/>
    <mergeCell ref="K90:M90"/>
    <mergeCell ref="A119:G119"/>
    <mergeCell ref="H119:P119"/>
    <mergeCell ref="A137:D137"/>
    <mergeCell ref="A149:D149"/>
    <mergeCell ref="A187:D187"/>
    <mergeCell ref="A194:D194"/>
    <mergeCell ref="A166:D166"/>
    <mergeCell ref="A161:D161"/>
    <mergeCell ref="A165:D165"/>
    <mergeCell ref="A168:G168"/>
    <mergeCell ref="A153:D153"/>
    <mergeCell ref="A154:D154"/>
    <mergeCell ref="H168:P168"/>
    <mergeCell ref="E157:G157"/>
    <mergeCell ref="E169:G169"/>
    <mergeCell ref="H169:J169"/>
    <mergeCell ref="K169:M169"/>
    <mergeCell ref="N169:P169"/>
    <mergeCell ref="H157:J157"/>
    <mergeCell ref="A195:D195"/>
    <mergeCell ref="A198:G198"/>
    <mergeCell ref="H198:P198"/>
    <mergeCell ref="E199:G199"/>
    <mergeCell ref="H199:J199"/>
    <mergeCell ref="K199:M199"/>
    <mergeCell ref="N199:P199"/>
    <mergeCell ref="K222:M222"/>
    <mergeCell ref="N222:P222"/>
    <mergeCell ref="A204:D204"/>
    <mergeCell ref="A205:D205"/>
    <mergeCell ref="H208:P208"/>
    <mergeCell ref="E209:G209"/>
    <mergeCell ref="H209:J209"/>
    <mergeCell ref="K209:M209"/>
    <mergeCell ref="N209:P209"/>
    <mergeCell ref="A213:D213"/>
    <mergeCell ref="A221:G221"/>
    <mergeCell ref="H281:P281"/>
    <mergeCell ref="A275:D275"/>
    <mergeCell ref="A238:D238"/>
    <mergeCell ref="A239:D239"/>
    <mergeCell ref="A241:G241"/>
    <mergeCell ref="H221:P221"/>
    <mergeCell ref="E222:G222"/>
    <mergeCell ref="H222:J222"/>
    <mergeCell ref="A261:C261"/>
    <mergeCell ref="E282:G282"/>
    <mergeCell ref="H282:J282"/>
    <mergeCell ref="K282:M282"/>
    <mergeCell ref="N282:P282"/>
    <mergeCell ref="A278:P278"/>
    <mergeCell ref="A230:D230"/>
    <mergeCell ref="A231:D231"/>
    <mergeCell ref="A233:G233"/>
    <mergeCell ref="A267:D267"/>
    <mergeCell ref="A256:D256"/>
    <mergeCell ref="A273:D273"/>
    <mergeCell ref="H241:P241"/>
    <mergeCell ref="E242:G242"/>
    <mergeCell ref="H242:J242"/>
    <mergeCell ref="K242:M242"/>
    <mergeCell ref="N242:P242"/>
    <mergeCell ref="H289:P289"/>
    <mergeCell ref="E290:G290"/>
    <mergeCell ref="H290:J290"/>
    <mergeCell ref="K290:M290"/>
    <mergeCell ref="N290:P290"/>
    <mergeCell ref="A289:G289"/>
    <mergeCell ref="K322:M322"/>
    <mergeCell ref="N322:P322"/>
    <mergeCell ref="H298:J298"/>
    <mergeCell ref="K298:M298"/>
    <mergeCell ref="N298:P298"/>
    <mergeCell ref="H297:P297"/>
    <mergeCell ref="H307:P307"/>
    <mergeCell ref="H308:J308"/>
    <mergeCell ref="K308:M308"/>
    <mergeCell ref="N308:P308"/>
    <mergeCell ref="A353:D353"/>
    <mergeCell ref="A351:D351"/>
    <mergeCell ref="A355:D355"/>
    <mergeCell ref="A332:D332"/>
    <mergeCell ref="A337:G337"/>
    <mergeCell ref="A346:D346"/>
    <mergeCell ref="A345:D345"/>
    <mergeCell ref="A333:D333"/>
    <mergeCell ref="A348:D348"/>
    <mergeCell ref="A340:D340"/>
    <mergeCell ref="A303:D303"/>
    <mergeCell ref="A304:D304"/>
    <mergeCell ref="A321:G321"/>
    <mergeCell ref="A307:G307"/>
    <mergeCell ref="E308:G308"/>
    <mergeCell ref="A311:D311"/>
    <mergeCell ref="N234:P234"/>
    <mergeCell ref="K234:M234"/>
    <mergeCell ref="H234:J234"/>
    <mergeCell ref="E234:G234"/>
    <mergeCell ref="H233:P233"/>
    <mergeCell ref="H337:P337"/>
    <mergeCell ref="H329:P329"/>
    <mergeCell ref="H321:P321"/>
    <mergeCell ref="E322:G322"/>
    <mergeCell ref="H322:J322"/>
    <mergeCell ref="A358:B358"/>
    <mergeCell ref="A361:B361"/>
    <mergeCell ref="A360:B360"/>
    <mergeCell ref="J358:P358"/>
    <mergeCell ref="J361:P361"/>
    <mergeCell ref="J360:P360"/>
    <mergeCell ref="A325:D325"/>
    <mergeCell ref="A326:D326"/>
    <mergeCell ref="A329:G329"/>
    <mergeCell ref="A89:G89"/>
    <mergeCell ref="A297:G297"/>
    <mergeCell ref="A294:D294"/>
    <mergeCell ref="A293:D293"/>
    <mergeCell ref="A218:D218"/>
    <mergeCell ref="A217:D217"/>
    <mergeCell ref="A285:D285"/>
    <mergeCell ref="A286:D286"/>
    <mergeCell ref="A250:D250"/>
    <mergeCell ref="A272:D272"/>
    <mergeCell ref="A312:D312"/>
    <mergeCell ref="A86:D86"/>
    <mergeCell ref="A85:D85"/>
    <mergeCell ref="A251:D251"/>
    <mergeCell ref="A281:G281"/>
    <mergeCell ref="A266:D266"/>
    <mergeCell ref="E298:G298"/>
    <mergeCell ref="A80:D80"/>
    <mergeCell ref="A66:D66"/>
    <mergeCell ref="A117:D117"/>
    <mergeCell ref="A116:D116"/>
    <mergeCell ref="A111:D111"/>
    <mergeCell ref="A105:D105"/>
    <mergeCell ref="A101:D101"/>
  </mergeCells>
  <printOptions/>
  <pageMargins left="0.3937007874015748" right="0" top="0.3937007874015748" bottom="0.1968503937007874" header="0" footer="0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2015-06-12T14:35:18Z</cp:lastPrinted>
  <dcterms:created xsi:type="dcterms:W3CDTF">2012-10-31T18:13:19Z</dcterms:created>
  <dcterms:modified xsi:type="dcterms:W3CDTF">2015-06-12T14:35:50Z</dcterms:modified>
  <cp:category/>
  <cp:version/>
  <cp:contentType/>
  <cp:contentStatus/>
</cp:coreProperties>
</file>