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atos\Desktop\INFORMES 2025\"/>
    </mc:Choice>
  </mc:AlternateContent>
  <xr:revisionPtr revIDLastSave="0" documentId="8_{C20A61BE-E9BE-46B2-8B28-E3CB36987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Auditoria 2025" sheetId="1" r:id="rId1"/>
    <sheet name="LICENCIATURA" sheetId="2" r:id="rId2"/>
    <sheet name="POSGRADO" sheetId="3" r:id="rId3"/>
    <sheet name="PSU-LIC CONTINUIDAD" sheetId="4" r:id="rId4"/>
  </sheets>
  <definedNames>
    <definedName name="_xlnm._FilterDatabase" localSheetId="0" hidden="1">'1 Auditoria 2025'!$A$14:$Y$14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uJVgLPsubBRH5GtD5TRmhMHvg=="/>
    </ext>
  </extLst>
</workbook>
</file>

<file path=xl/calcChain.xml><?xml version="1.0" encoding="utf-8"?>
<calcChain xmlns="http://schemas.openxmlformats.org/spreadsheetml/2006/main">
  <c r="E29" i="4" l="1"/>
  <c r="F29" i="4"/>
  <c r="G29" i="4"/>
  <c r="H29" i="4"/>
  <c r="I29" i="4"/>
  <c r="J29" i="4"/>
  <c r="K29" i="4"/>
  <c r="L29" i="4"/>
  <c r="M29" i="4"/>
  <c r="N29" i="4"/>
  <c r="O29" i="4"/>
  <c r="D29" i="4"/>
  <c r="H228" i="2"/>
  <c r="D228" i="2"/>
  <c r="K227" i="2"/>
  <c r="K228" i="2" s="1"/>
  <c r="J227" i="2"/>
  <c r="J228" i="2" s="1"/>
  <c r="H227" i="2"/>
  <c r="G227" i="2"/>
  <c r="G228" i="2" s="1"/>
  <c r="E227" i="2"/>
  <c r="E228" i="2" s="1"/>
  <c r="D227" i="2"/>
  <c r="N226" i="2"/>
  <c r="M226" i="2"/>
  <c r="L226" i="2"/>
  <c r="I226" i="2"/>
  <c r="F226" i="2"/>
  <c r="N225" i="2"/>
  <c r="M225" i="2"/>
  <c r="L225" i="2"/>
  <c r="I225" i="2"/>
  <c r="F225" i="2"/>
  <c r="N224" i="2"/>
  <c r="M224" i="2"/>
  <c r="O224" i="2" s="1"/>
  <c r="L224" i="2"/>
  <c r="I224" i="2"/>
  <c r="F224" i="2"/>
  <c r="N223" i="2"/>
  <c r="M223" i="2"/>
  <c r="O223" i="2" s="1"/>
  <c r="L223" i="2"/>
  <c r="I223" i="2"/>
  <c r="F223" i="2"/>
  <c r="O222" i="2"/>
  <c r="N222" i="2"/>
  <c r="M222" i="2"/>
  <c r="L222" i="2"/>
  <c r="I222" i="2"/>
  <c r="I227" i="2" s="1"/>
  <c r="I228" i="2" s="1"/>
  <c r="F222" i="2"/>
  <c r="E27" i="4"/>
  <c r="E32" i="4" s="1"/>
  <c r="G27" i="4"/>
  <c r="G32" i="4" s="1"/>
  <c r="H27" i="4"/>
  <c r="J27" i="4"/>
  <c r="K27" i="4"/>
  <c r="K32" i="4" s="1"/>
  <c r="D27" i="4"/>
  <c r="E283" i="1"/>
  <c r="G283" i="1"/>
  <c r="H283" i="1"/>
  <c r="J283" i="1"/>
  <c r="K283" i="1"/>
  <c r="D283" i="1"/>
  <c r="E273" i="1"/>
  <c r="G273" i="1"/>
  <c r="G284" i="1" s="1"/>
  <c r="H273" i="1"/>
  <c r="J273" i="1"/>
  <c r="K273" i="1"/>
  <c r="D273" i="1"/>
  <c r="F272" i="1"/>
  <c r="I272" i="1"/>
  <c r="L272" i="1"/>
  <c r="M272" i="1"/>
  <c r="N272" i="1"/>
  <c r="H136" i="3"/>
  <c r="K136" i="3"/>
  <c r="L136" i="3"/>
  <c r="D136" i="3"/>
  <c r="D103" i="3"/>
  <c r="G88" i="3"/>
  <c r="L88" i="3"/>
  <c r="H77" i="3"/>
  <c r="K77" i="3"/>
  <c r="D77" i="3"/>
  <c r="H64" i="3"/>
  <c r="K64" i="3"/>
  <c r="D64" i="3"/>
  <c r="G53" i="3"/>
  <c r="H53" i="3"/>
  <c r="G34" i="3"/>
  <c r="N26" i="4"/>
  <c r="M26" i="4"/>
  <c r="L26" i="4"/>
  <c r="I26" i="4"/>
  <c r="F26" i="4"/>
  <c r="N25" i="4"/>
  <c r="M25" i="4"/>
  <c r="L25" i="4"/>
  <c r="I25" i="4"/>
  <c r="F25" i="4"/>
  <c r="N24" i="4"/>
  <c r="M24" i="4"/>
  <c r="L24" i="4"/>
  <c r="I24" i="4"/>
  <c r="F24" i="4"/>
  <c r="N23" i="4"/>
  <c r="M23" i="4"/>
  <c r="L23" i="4"/>
  <c r="I23" i="4"/>
  <c r="F23" i="4"/>
  <c r="N22" i="4"/>
  <c r="M22" i="4"/>
  <c r="L22" i="4"/>
  <c r="I22" i="4"/>
  <c r="F22" i="4"/>
  <c r="N21" i="4"/>
  <c r="M21" i="4"/>
  <c r="L21" i="4"/>
  <c r="I21" i="4"/>
  <c r="F21" i="4"/>
  <c r="N20" i="4"/>
  <c r="M20" i="4"/>
  <c r="L20" i="4"/>
  <c r="L27" i="4" s="1"/>
  <c r="I20" i="4"/>
  <c r="F20" i="4"/>
  <c r="E39" i="4"/>
  <c r="J39" i="4"/>
  <c r="H39" i="4"/>
  <c r="D39" i="4"/>
  <c r="K131" i="3"/>
  <c r="J131" i="3"/>
  <c r="J136" i="3" s="1"/>
  <c r="H131" i="3"/>
  <c r="G131" i="3"/>
  <c r="G136" i="3" s="1"/>
  <c r="E131" i="3"/>
  <c r="E136" i="3" s="1"/>
  <c r="D131" i="3"/>
  <c r="N130" i="3"/>
  <c r="N131" i="3" s="1"/>
  <c r="N136" i="3" s="1"/>
  <c r="M130" i="3"/>
  <c r="M131" i="3" s="1"/>
  <c r="M136" i="3" s="1"/>
  <c r="L130" i="3"/>
  <c r="L131" i="3" s="1"/>
  <c r="I130" i="3"/>
  <c r="I131" i="3" s="1"/>
  <c r="I136" i="3" s="1"/>
  <c r="F130" i="3"/>
  <c r="F131" i="3" s="1"/>
  <c r="F136" i="3" s="1"/>
  <c r="K120" i="3"/>
  <c r="J120" i="3"/>
  <c r="H120" i="3"/>
  <c r="G120" i="3"/>
  <c r="E120" i="3"/>
  <c r="D120" i="3"/>
  <c r="N119" i="3"/>
  <c r="N120" i="3" s="1"/>
  <c r="M119" i="3"/>
  <c r="M120" i="3" s="1"/>
  <c r="L119" i="3"/>
  <c r="L120" i="3" s="1"/>
  <c r="I119" i="3"/>
  <c r="I120" i="3" s="1"/>
  <c r="F119" i="3"/>
  <c r="F120" i="3" s="1"/>
  <c r="K116" i="3"/>
  <c r="J116" i="3"/>
  <c r="H116" i="3"/>
  <c r="G116" i="3"/>
  <c r="E116" i="3"/>
  <c r="D116" i="3"/>
  <c r="N115" i="3"/>
  <c r="M115" i="3"/>
  <c r="L115" i="3"/>
  <c r="I115" i="3"/>
  <c r="F115" i="3"/>
  <c r="N114" i="3"/>
  <c r="M114" i="3"/>
  <c r="L114" i="3"/>
  <c r="I114" i="3"/>
  <c r="F114" i="3"/>
  <c r="K109" i="3"/>
  <c r="J109" i="3"/>
  <c r="H109" i="3"/>
  <c r="G109" i="3"/>
  <c r="E109" i="3"/>
  <c r="D109" i="3"/>
  <c r="N108" i="3"/>
  <c r="M108" i="3"/>
  <c r="M109" i="3" s="1"/>
  <c r="L108" i="3"/>
  <c r="L109" i="3" s="1"/>
  <c r="I108" i="3"/>
  <c r="I109" i="3" s="1"/>
  <c r="F108" i="3"/>
  <c r="F109" i="3" s="1"/>
  <c r="K102" i="3"/>
  <c r="J102" i="3"/>
  <c r="H102" i="3"/>
  <c r="H103" i="3" s="1"/>
  <c r="G102" i="3"/>
  <c r="E102" i="3"/>
  <c r="D102" i="3"/>
  <c r="N101" i="3"/>
  <c r="N102" i="3" s="1"/>
  <c r="M101" i="3"/>
  <c r="M102" i="3" s="1"/>
  <c r="L101" i="3"/>
  <c r="L102" i="3" s="1"/>
  <c r="I101" i="3"/>
  <c r="I102" i="3" s="1"/>
  <c r="F101" i="3"/>
  <c r="F102" i="3" s="1"/>
  <c r="K98" i="3"/>
  <c r="J98" i="3"/>
  <c r="H98" i="3"/>
  <c r="G98" i="3"/>
  <c r="E98" i="3"/>
  <c r="D98" i="3"/>
  <c r="N97" i="3"/>
  <c r="N98" i="3" s="1"/>
  <c r="M97" i="3"/>
  <c r="L97" i="3"/>
  <c r="L98" i="3" s="1"/>
  <c r="I97" i="3"/>
  <c r="I98" i="3" s="1"/>
  <c r="F97" i="3"/>
  <c r="F98" i="3" s="1"/>
  <c r="K94" i="3"/>
  <c r="K103" i="3" s="1"/>
  <c r="J94" i="3"/>
  <c r="J103" i="3" s="1"/>
  <c r="H94" i="3"/>
  <c r="G94" i="3"/>
  <c r="G103" i="3" s="1"/>
  <c r="E94" i="3"/>
  <c r="E103" i="3" s="1"/>
  <c r="D94" i="3"/>
  <c r="N93" i="3"/>
  <c r="N94" i="3" s="1"/>
  <c r="N103" i="3" s="1"/>
  <c r="M93" i="3"/>
  <c r="M94" i="3" s="1"/>
  <c r="L93" i="3"/>
  <c r="L94" i="3" s="1"/>
  <c r="L103" i="3" s="1"/>
  <c r="I93" i="3"/>
  <c r="I94" i="3" s="1"/>
  <c r="I103" i="3" s="1"/>
  <c r="F93" i="3"/>
  <c r="F94" i="3" s="1"/>
  <c r="F103" i="3" s="1"/>
  <c r="K87" i="3"/>
  <c r="K88" i="3" s="1"/>
  <c r="J87" i="3"/>
  <c r="H87" i="3"/>
  <c r="G87" i="3"/>
  <c r="E87" i="3"/>
  <c r="D87" i="3"/>
  <c r="D88" i="3" s="1"/>
  <c r="N86" i="3"/>
  <c r="N87" i="3" s="1"/>
  <c r="M86" i="3"/>
  <c r="M87" i="3" s="1"/>
  <c r="L86" i="3"/>
  <c r="L87" i="3" s="1"/>
  <c r="I86" i="3"/>
  <c r="I87" i="3" s="1"/>
  <c r="F86" i="3"/>
  <c r="F87" i="3" s="1"/>
  <c r="K83" i="3"/>
  <c r="J83" i="3"/>
  <c r="J88" i="3" s="1"/>
  <c r="H83" i="3"/>
  <c r="H88" i="3" s="1"/>
  <c r="G83" i="3"/>
  <c r="E83" i="3"/>
  <c r="E88" i="3" s="1"/>
  <c r="D83" i="3"/>
  <c r="N82" i="3"/>
  <c r="N83" i="3" s="1"/>
  <c r="N88" i="3" s="1"/>
  <c r="M82" i="3"/>
  <c r="M83" i="3" s="1"/>
  <c r="M88" i="3" s="1"/>
  <c r="L82" i="3"/>
  <c r="L83" i="3" s="1"/>
  <c r="I82" i="3"/>
  <c r="I83" i="3" s="1"/>
  <c r="I88" i="3" s="1"/>
  <c r="F82" i="3"/>
  <c r="F83" i="3" s="1"/>
  <c r="F88" i="3" s="1"/>
  <c r="K75" i="3"/>
  <c r="J75" i="3"/>
  <c r="J77" i="3" s="1"/>
  <c r="H75" i="3"/>
  <c r="G75" i="3"/>
  <c r="G77" i="3" s="1"/>
  <c r="E75" i="3"/>
  <c r="E77" i="3" s="1"/>
  <c r="D75" i="3"/>
  <c r="N74" i="3"/>
  <c r="M74" i="3"/>
  <c r="L74" i="3"/>
  <c r="I74" i="3"/>
  <c r="F74" i="3"/>
  <c r="N73" i="3"/>
  <c r="M73" i="3"/>
  <c r="L73" i="3"/>
  <c r="I73" i="3"/>
  <c r="F73" i="3"/>
  <c r="N72" i="3"/>
  <c r="M72" i="3"/>
  <c r="L72" i="3"/>
  <c r="I72" i="3"/>
  <c r="F72" i="3"/>
  <c r="N71" i="3"/>
  <c r="M71" i="3"/>
  <c r="L71" i="3"/>
  <c r="I71" i="3"/>
  <c r="F71" i="3"/>
  <c r="N70" i="3"/>
  <c r="M70" i="3"/>
  <c r="L70" i="3"/>
  <c r="I70" i="3"/>
  <c r="F70" i="3"/>
  <c r="N69" i="3"/>
  <c r="M69" i="3"/>
  <c r="L69" i="3"/>
  <c r="I69" i="3"/>
  <c r="F69" i="3"/>
  <c r="K62" i="3"/>
  <c r="J62" i="3"/>
  <c r="J64" i="3" s="1"/>
  <c r="H62" i="3"/>
  <c r="G62" i="3"/>
  <c r="G64" i="3" s="1"/>
  <c r="E62" i="3"/>
  <c r="E64" i="3" s="1"/>
  <c r="D62" i="3"/>
  <c r="N61" i="3"/>
  <c r="M61" i="3"/>
  <c r="L61" i="3"/>
  <c r="I61" i="3"/>
  <c r="F61" i="3"/>
  <c r="N60" i="3"/>
  <c r="M60" i="3"/>
  <c r="L60" i="3"/>
  <c r="I60" i="3"/>
  <c r="F60" i="3"/>
  <c r="N59" i="3"/>
  <c r="M59" i="3"/>
  <c r="L59" i="3"/>
  <c r="I59" i="3"/>
  <c r="F59" i="3"/>
  <c r="N58" i="3"/>
  <c r="M58" i="3"/>
  <c r="L58" i="3"/>
  <c r="I58" i="3"/>
  <c r="F58" i="3"/>
  <c r="K51" i="3"/>
  <c r="K53" i="3" s="1"/>
  <c r="J51" i="3"/>
  <c r="J53" i="3" s="1"/>
  <c r="H51" i="3"/>
  <c r="G51" i="3"/>
  <c r="E51" i="3"/>
  <c r="E53" i="3" s="1"/>
  <c r="D51" i="3"/>
  <c r="D53" i="3" s="1"/>
  <c r="N50" i="3"/>
  <c r="M50" i="3"/>
  <c r="L50" i="3"/>
  <c r="I50" i="3"/>
  <c r="F50" i="3"/>
  <c r="N49" i="3"/>
  <c r="M49" i="3"/>
  <c r="L49" i="3"/>
  <c r="I49" i="3"/>
  <c r="F49" i="3"/>
  <c r="N48" i="3"/>
  <c r="M48" i="3"/>
  <c r="F48" i="3"/>
  <c r="N47" i="3"/>
  <c r="M47" i="3"/>
  <c r="L47" i="3"/>
  <c r="I47" i="3"/>
  <c r="F47" i="3"/>
  <c r="N46" i="3"/>
  <c r="M46" i="3"/>
  <c r="L46" i="3"/>
  <c r="I46" i="3"/>
  <c r="F46" i="3"/>
  <c r="N45" i="3"/>
  <c r="M45" i="3"/>
  <c r="L45" i="3"/>
  <c r="I45" i="3"/>
  <c r="F45" i="3"/>
  <c r="N44" i="3"/>
  <c r="M44" i="3"/>
  <c r="L44" i="3"/>
  <c r="I44" i="3"/>
  <c r="F44" i="3"/>
  <c r="N43" i="3"/>
  <c r="M43" i="3"/>
  <c r="L43" i="3"/>
  <c r="I43" i="3"/>
  <c r="F43" i="3"/>
  <c r="N42" i="3"/>
  <c r="M42" i="3"/>
  <c r="L42" i="3"/>
  <c r="I42" i="3"/>
  <c r="F42" i="3"/>
  <c r="N41" i="3"/>
  <c r="M41" i="3"/>
  <c r="L41" i="3"/>
  <c r="I41" i="3"/>
  <c r="F41" i="3"/>
  <c r="N40" i="3"/>
  <c r="M40" i="3"/>
  <c r="L40" i="3"/>
  <c r="I40" i="3"/>
  <c r="F40" i="3"/>
  <c r="N39" i="3"/>
  <c r="M39" i="3"/>
  <c r="L39" i="3"/>
  <c r="I39" i="3"/>
  <c r="F39" i="3"/>
  <c r="K32" i="3"/>
  <c r="K34" i="3" s="1"/>
  <c r="J32" i="3"/>
  <c r="H32" i="3"/>
  <c r="G32" i="3"/>
  <c r="E32" i="3"/>
  <c r="E34" i="3" s="1"/>
  <c r="D32" i="3"/>
  <c r="D34" i="3" s="1"/>
  <c r="N31" i="3"/>
  <c r="N32" i="3" s="1"/>
  <c r="M31" i="3"/>
  <c r="M32" i="3" s="1"/>
  <c r="L31" i="3"/>
  <c r="L32" i="3" s="1"/>
  <c r="I31" i="3"/>
  <c r="I32" i="3" s="1"/>
  <c r="F31" i="3"/>
  <c r="F32" i="3" s="1"/>
  <c r="K28" i="3"/>
  <c r="J28" i="3"/>
  <c r="H28" i="3"/>
  <c r="H34" i="3" s="1"/>
  <c r="G28" i="3"/>
  <c r="E28" i="3"/>
  <c r="D28" i="3"/>
  <c r="N27" i="3"/>
  <c r="M27" i="3"/>
  <c r="L27" i="3"/>
  <c r="I27" i="3"/>
  <c r="F27" i="3"/>
  <c r="N26" i="3"/>
  <c r="M26" i="3"/>
  <c r="L26" i="3"/>
  <c r="I26" i="3"/>
  <c r="F26" i="3"/>
  <c r="N25" i="3"/>
  <c r="M25" i="3"/>
  <c r="L25" i="3"/>
  <c r="I25" i="3"/>
  <c r="F25" i="3"/>
  <c r="N24" i="3"/>
  <c r="M24" i="3"/>
  <c r="L24" i="3"/>
  <c r="I24" i="3"/>
  <c r="F24" i="3"/>
  <c r="N23" i="3"/>
  <c r="M23" i="3"/>
  <c r="L23" i="3"/>
  <c r="I23" i="3"/>
  <c r="F23" i="3"/>
  <c r="N22" i="3"/>
  <c r="M22" i="3"/>
  <c r="L22" i="3"/>
  <c r="I22" i="3"/>
  <c r="F22" i="3"/>
  <c r="N21" i="3"/>
  <c r="M21" i="3"/>
  <c r="L21" i="3"/>
  <c r="I21" i="3"/>
  <c r="F21" i="3"/>
  <c r="N20" i="3"/>
  <c r="M20" i="3"/>
  <c r="L20" i="3"/>
  <c r="I20" i="3"/>
  <c r="F20" i="3"/>
  <c r="N19" i="3"/>
  <c r="M19" i="3"/>
  <c r="L19" i="3"/>
  <c r="I19" i="3"/>
  <c r="F19" i="3"/>
  <c r="N18" i="3"/>
  <c r="M18" i="3"/>
  <c r="L18" i="3"/>
  <c r="I18" i="3"/>
  <c r="F18" i="3"/>
  <c r="N17" i="3"/>
  <c r="M17" i="3"/>
  <c r="L17" i="3"/>
  <c r="I17" i="3"/>
  <c r="F17" i="3"/>
  <c r="N16" i="3"/>
  <c r="M16" i="3"/>
  <c r="L16" i="3"/>
  <c r="I16" i="3"/>
  <c r="F16" i="3"/>
  <c r="K256" i="2"/>
  <c r="J256" i="2"/>
  <c r="H256" i="2"/>
  <c r="G256" i="2"/>
  <c r="E256" i="2"/>
  <c r="D256" i="2"/>
  <c r="N255" i="2"/>
  <c r="N256" i="2" s="1"/>
  <c r="M255" i="2"/>
  <c r="L255" i="2"/>
  <c r="L256" i="2" s="1"/>
  <c r="I255" i="2"/>
  <c r="I256" i="2" s="1"/>
  <c r="F255" i="2"/>
  <c r="F256" i="2" s="1"/>
  <c r="K250" i="2"/>
  <c r="J250" i="2"/>
  <c r="H250" i="2"/>
  <c r="G250" i="2"/>
  <c r="E250" i="2"/>
  <c r="D250" i="2"/>
  <c r="N249" i="2"/>
  <c r="N250" i="2" s="1"/>
  <c r="M249" i="2"/>
  <c r="M250" i="2" s="1"/>
  <c r="L249" i="2"/>
  <c r="L250" i="2" s="1"/>
  <c r="I249" i="2"/>
  <c r="I250" i="2" s="1"/>
  <c r="F249" i="2"/>
  <c r="F250" i="2" s="1"/>
  <c r="K244" i="2"/>
  <c r="J244" i="2"/>
  <c r="H244" i="2"/>
  <c r="G244" i="2"/>
  <c r="E244" i="2"/>
  <c r="D244" i="2"/>
  <c r="N243" i="2"/>
  <c r="N244" i="2" s="1"/>
  <c r="M243" i="2"/>
  <c r="L243" i="2"/>
  <c r="L244" i="2" s="1"/>
  <c r="I243" i="2"/>
  <c r="I244" i="2" s="1"/>
  <c r="F243" i="2"/>
  <c r="F244" i="2" s="1"/>
  <c r="K239" i="2"/>
  <c r="J239" i="2"/>
  <c r="H239" i="2"/>
  <c r="G239" i="2"/>
  <c r="E239" i="2"/>
  <c r="D239" i="2"/>
  <c r="N238" i="2"/>
  <c r="N239" i="2" s="1"/>
  <c r="M238" i="2"/>
  <c r="M239" i="2" s="1"/>
  <c r="L238" i="2"/>
  <c r="L239" i="2" s="1"/>
  <c r="I238" i="2"/>
  <c r="I239" i="2" s="1"/>
  <c r="F238" i="2"/>
  <c r="F239" i="2" s="1"/>
  <c r="K218" i="2"/>
  <c r="J218" i="2"/>
  <c r="H218" i="2"/>
  <c r="G218" i="2"/>
  <c r="E218" i="2"/>
  <c r="D218" i="2"/>
  <c r="N217" i="2"/>
  <c r="N218" i="2" s="1"/>
  <c r="M217" i="2"/>
  <c r="L217" i="2"/>
  <c r="L218" i="2" s="1"/>
  <c r="I217" i="2"/>
  <c r="I218" i="2" s="1"/>
  <c r="F217" i="2"/>
  <c r="F218" i="2" s="1"/>
  <c r="K212" i="2"/>
  <c r="K230" i="2" s="1"/>
  <c r="J212" i="2"/>
  <c r="H212" i="2"/>
  <c r="G212" i="2"/>
  <c r="G230" i="2" s="1"/>
  <c r="E212" i="2"/>
  <c r="E230" i="2" s="1"/>
  <c r="D212" i="2"/>
  <c r="D230" i="2" s="1"/>
  <c r="N211" i="2"/>
  <c r="N212" i="2" s="1"/>
  <c r="M211" i="2"/>
  <c r="M212" i="2" s="1"/>
  <c r="L211" i="2"/>
  <c r="L212" i="2" s="1"/>
  <c r="I211" i="2"/>
  <c r="I212" i="2" s="1"/>
  <c r="F211" i="2"/>
  <c r="F212" i="2" s="1"/>
  <c r="K206" i="2"/>
  <c r="J206" i="2"/>
  <c r="H206" i="2"/>
  <c r="H230" i="2" s="1"/>
  <c r="G206" i="2"/>
  <c r="E206" i="2"/>
  <c r="D206" i="2"/>
  <c r="N205" i="2"/>
  <c r="N206" i="2" s="1"/>
  <c r="M205" i="2"/>
  <c r="L205" i="2"/>
  <c r="L206" i="2" s="1"/>
  <c r="I205" i="2"/>
  <c r="I206" i="2" s="1"/>
  <c r="F205" i="2"/>
  <c r="F206" i="2" s="1"/>
  <c r="K200" i="2"/>
  <c r="J200" i="2"/>
  <c r="H200" i="2"/>
  <c r="G200" i="2"/>
  <c r="E200" i="2"/>
  <c r="D200" i="2"/>
  <c r="N199" i="2"/>
  <c r="N200" i="2" s="1"/>
  <c r="M199" i="2"/>
  <c r="M200" i="2" s="1"/>
  <c r="L199" i="2"/>
  <c r="L200" i="2" s="1"/>
  <c r="I199" i="2"/>
  <c r="I200" i="2" s="1"/>
  <c r="F199" i="2"/>
  <c r="F200" i="2" s="1"/>
  <c r="K194" i="2"/>
  <c r="J194" i="2"/>
  <c r="H194" i="2"/>
  <c r="G194" i="2"/>
  <c r="E194" i="2"/>
  <c r="D194" i="2"/>
  <c r="N193" i="2"/>
  <c r="M193" i="2"/>
  <c r="L193" i="2"/>
  <c r="I193" i="2"/>
  <c r="F193" i="2"/>
  <c r="N192" i="2"/>
  <c r="M192" i="2"/>
  <c r="L192" i="2"/>
  <c r="I192" i="2"/>
  <c r="F192" i="2"/>
  <c r="N191" i="2"/>
  <c r="M191" i="2"/>
  <c r="L191" i="2"/>
  <c r="I191" i="2"/>
  <c r="F191" i="2"/>
  <c r="K186" i="2"/>
  <c r="J186" i="2"/>
  <c r="H186" i="2"/>
  <c r="G186" i="2"/>
  <c r="E186" i="2"/>
  <c r="D186" i="2"/>
  <c r="N185" i="2"/>
  <c r="M185" i="2"/>
  <c r="L185" i="2"/>
  <c r="I185" i="2"/>
  <c r="F185" i="2"/>
  <c r="N184" i="2"/>
  <c r="M184" i="2"/>
  <c r="L184" i="2"/>
  <c r="I184" i="2"/>
  <c r="F184" i="2"/>
  <c r="K179" i="2"/>
  <c r="J179" i="2"/>
  <c r="H179" i="2"/>
  <c r="G179" i="2"/>
  <c r="E179" i="2"/>
  <c r="D179" i="2"/>
  <c r="N178" i="2"/>
  <c r="N179" i="2" s="1"/>
  <c r="M178" i="2"/>
  <c r="M179" i="2" s="1"/>
  <c r="L178" i="2"/>
  <c r="L179" i="2" s="1"/>
  <c r="I178" i="2"/>
  <c r="I179" i="2" s="1"/>
  <c r="F178" i="2"/>
  <c r="F179" i="2" s="1"/>
  <c r="K173" i="2"/>
  <c r="J173" i="2"/>
  <c r="H173" i="2"/>
  <c r="G173" i="2"/>
  <c r="E173" i="2"/>
  <c r="D173" i="2"/>
  <c r="N172" i="2"/>
  <c r="N173" i="2" s="1"/>
  <c r="M172" i="2"/>
  <c r="L172" i="2"/>
  <c r="L173" i="2" s="1"/>
  <c r="I172" i="2"/>
  <c r="I173" i="2" s="1"/>
  <c r="F172" i="2"/>
  <c r="F173" i="2" s="1"/>
  <c r="K162" i="2"/>
  <c r="J162" i="2"/>
  <c r="H162" i="2"/>
  <c r="G162" i="2"/>
  <c r="E162" i="2"/>
  <c r="D162" i="2"/>
  <c r="N161" i="2"/>
  <c r="N162" i="2" s="1"/>
  <c r="M161" i="2"/>
  <c r="L161" i="2"/>
  <c r="L162" i="2" s="1"/>
  <c r="I161" i="2"/>
  <c r="I162" i="2" s="1"/>
  <c r="F161" i="2"/>
  <c r="F162" i="2" s="1"/>
  <c r="K153" i="2"/>
  <c r="K155" i="2" s="1"/>
  <c r="J153" i="2"/>
  <c r="J155" i="2" s="1"/>
  <c r="H153" i="2"/>
  <c r="H155" i="2" s="1"/>
  <c r="G153" i="2"/>
  <c r="G155" i="2" s="1"/>
  <c r="E153" i="2"/>
  <c r="E155" i="2" s="1"/>
  <c r="D153" i="2"/>
  <c r="D155" i="2" s="1"/>
  <c r="N152" i="2"/>
  <c r="M152" i="2"/>
  <c r="L152" i="2"/>
  <c r="I152" i="2"/>
  <c r="F152" i="2"/>
  <c r="N151" i="2"/>
  <c r="M151" i="2"/>
  <c r="L151" i="2"/>
  <c r="I151" i="2"/>
  <c r="F151" i="2"/>
  <c r="N150" i="2"/>
  <c r="M150" i="2"/>
  <c r="L150" i="2"/>
  <c r="I150" i="2"/>
  <c r="F150" i="2"/>
  <c r="N149" i="2"/>
  <c r="M149" i="2"/>
  <c r="L149" i="2"/>
  <c r="I149" i="2"/>
  <c r="F149" i="2"/>
  <c r="K144" i="2"/>
  <c r="J144" i="2"/>
  <c r="H144" i="2"/>
  <c r="G144" i="2"/>
  <c r="E144" i="2"/>
  <c r="D144" i="2"/>
  <c r="N143" i="2"/>
  <c r="M143" i="2"/>
  <c r="L143" i="2"/>
  <c r="I143" i="2"/>
  <c r="F143" i="2"/>
  <c r="N142" i="2"/>
  <c r="M142" i="2"/>
  <c r="L142" i="2"/>
  <c r="I142" i="2"/>
  <c r="F142" i="2"/>
  <c r="K137" i="2"/>
  <c r="J137" i="2"/>
  <c r="H137" i="2"/>
  <c r="G137" i="2"/>
  <c r="E137" i="2"/>
  <c r="D137" i="2"/>
  <c r="N136" i="2"/>
  <c r="M136" i="2"/>
  <c r="L136" i="2"/>
  <c r="I136" i="2"/>
  <c r="F136" i="2"/>
  <c r="N135" i="2"/>
  <c r="M135" i="2"/>
  <c r="L135" i="2"/>
  <c r="I135" i="2"/>
  <c r="F135" i="2"/>
  <c r="N134" i="2"/>
  <c r="M134" i="2"/>
  <c r="L134" i="2"/>
  <c r="I134" i="2"/>
  <c r="F134" i="2"/>
  <c r="N133" i="2"/>
  <c r="M133" i="2"/>
  <c r="L133" i="2"/>
  <c r="I133" i="2"/>
  <c r="F133" i="2"/>
  <c r="N132" i="2"/>
  <c r="M132" i="2"/>
  <c r="L132" i="2"/>
  <c r="I132" i="2"/>
  <c r="F132" i="2"/>
  <c r="N131" i="2"/>
  <c r="M131" i="2"/>
  <c r="L131" i="2"/>
  <c r="I131" i="2"/>
  <c r="F131" i="2"/>
  <c r="N130" i="2"/>
  <c r="M130" i="2"/>
  <c r="L130" i="2"/>
  <c r="I130" i="2"/>
  <c r="F130" i="2"/>
  <c r="N129" i="2"/>
  <c r="M129" i="2"/>
  <c r="L129" i="2"/>
  <c r="I129" i="2"/>
  <c r="F129" i="2"/>
  <c r="K122" i="2"/>
  <c r="K124" i="2" s="1"/>
  <c r="J122" i="2"/>
  <c r="J124" i="2" s="1"/>
  <c r="H122" i="2"/>
  <c r="H124" i="2" s="1"/>
  <c r="G122" i="2"/>
  <c r="G124" i="2" s="1"/>
  <c r="E122" i="2"/>
  <c r="E124" i="2" s="1"/>
  <c r="D122" i="2"/>
  <c r="D124" i="2" s="1"/>
  <c r="N121" i="2"/>
  <c r="M121" i="2"/>
  <c r="L121" i="2"/>
  <c r="I121" i="2"/>
  <c r="F121" i="2"/>
  <c r="N120" i="2"/>
  <c r="M120" i="2"/>
  <c r="L120" i="2"/>
  <c r="I120" i="2"/>
  <c r="F120" i="2"/>
  <c r="K115" i="2"/>
  <c r="J115" i="2"/>
  <c r="H115" i="2"/>
  <c r="G115" i="2"/>
  <c r="E115" i="2"/>
  <c r="D115" i="2"/>
  <c r="N114" i="2"/>
  <c r="M114" i="2"/>
  <c r="L114" i="2"/>
  <c r="I114" i="2"/>
  <c r="F114" i="2"/>
  <c r="N113" i="2"/>
  <c r="M113" i="2"/>
  <c r="L113" i="2"/>
  <c r="I113" i="2"/>
  <c r="F113" i="2"/>
  <c r="K106" i="2"/>
  <c r="K108" i="2" s="1"/>
  <c r="J106" i="2"/>
  <c r="J108" i="2" s="1"/>
  <c r="H106" i="2"/>
  <c r="H108" i="2" s="1"/>
  <c r="G106" i="2"/>
  <c r="G108" i="2" s="1"/>
  <c r="E106" i="2"/>
  <c r="E108" i="2" s="1"/>
  <c r="D106" i="2"/>
  <c r="D108" i="2" s="1"/>
  <c r="N105" i="2"/>
  <c r="M105" i="2"/>
  <c r="L105" i="2"/>
  <c r="I105" i="2"/>
  <c r="F105" i="2"/>
  <c r="N104" i="2"/>
  <c r="M104" i="2"/>
  <c r="L104" i="2"/>
  <c r="I104" i="2"/>
  <c r="F104" i="2"/>
  <c r="N103" i="2"/>
  <c r="M103" i="2"/>
  <c r="L103" i="2"/>
  <c r="I103" i="2"/>
  <c r="F103" i="2"/>
  <c r="N102" i="2"/>
  <c r="M102" i="2"/>
  <c r="L102" i="2"/>
  <c r="I102" i="2"/>
  <c r="F102" i="2"/>
  <c r="K95" i="2"/>
  <c r="K97" i="2" s="1"/>
  <c r="J95" i="2"/>
  <c r="J97" i="2" s="1"/>
  <c r="H95" i="2"/>
  <c r="H97" i="2" s="1"/>
  <c r="G95" i="2"/>
  <c r="G97" i="2" s="1"/>
  <c r="E95" i="2"/>
  <c r="E97" i="2" s="1"/>
  <c r="D95" i="2"/>
  <c r="D97" i="2" s="1"/>
  <c r="N94" i="2"/>
  <c r="M94" i="2"/>
  <c r="L94" i="2"/>
  <c r="I94" i="2"/>
  <c r="F94" i="2"/>
  <c r="N93" i="2"/>
  <c r="M93" i="2"/>
  <c r="L93" i="2"/>
  <c r="I93" i="2"/>
  <c r="F93" i="2"/>
  <c r="N92" i="2"/>
  <c r="M92" i="2"/>
  <c r="L92" i="2"/>
  <c r="I92" i="2"/>
  <c r="F92" i="2"/>
  <c r="K85" i="2"/>
  <c r="K87" i="2" s="1"/>
  <c r="J85" i="2"/>
  <c r="J87" i="2" s="1"/>
  <c r="H85" i="2"/>
  <c r="H87" i="2" s="1"/>
  <c r="G85" i="2"/>
  <c r="G87" i="2" s="1"/>
  <c r="E85" i="2"/>
  <c r="E87" i="2" s="1"/>
  <c r="D85" i="2"/>
  <c r="D87" i="2" s="1"/>
  <c r="N84" i="2"/>
  <c r="M84" i="2"/>
  <c r="L84" i="2"/>
  <c r="I84" i="2"/>
  <c r="F84" i="2"/>
  <c r="N83" i="2"/>
  <c r="M83" i="2"/>
  <c r="L83" i="2"/>
  <c r="I83" i="2"/>
  <c r="F83" i="2"/>
  <c r="N82" i="2"/>
  <c r="M82" i="2"/>
  <c r="L82" i="2"/>
  <c r="I82" i="2"/>
  <c r="F82" i="2"/>
  <c r="N81" i="2"/>
  <c r="M81" i="2"/>
  <c r="L81" i="2"/>
  <c r="I81" i="2"/>
  <c r="F81" i="2"/>
  <c r="N80" i="2"/>
  <c r="M80" i="2"/>
  <c r="L80" i="2"/>
  <c r="I80" i="2"/>
  <c r="F80" i="2"/>
  <c r="N79" i="2"/>
  <c r="M79" i="2"/>
  <c r="L79" i="2"/>
  <c r="I79" i="2"/>
  <c r="F79" i="2"/>
  <c r="N78" i="2"/>
  <c r="M78" i="2"/>
  <c r="L78" i="2"/>
  <c r="I78" i="2"/>
  <c r="F78" i="2"/>
  <c r="N77" i="2"/>
  <c r="M77" i="2"/>
  <c r="L77" i="2"/>
  <c r="I77" i="2"/>
  <c r="F77" i="2"/>
  <c r="N76" i="2"/>
  <c r="M76" i="2"/>
  <c r="L76" i="2"/>
  <c r="I76" i="2"/>
  <c r="F76" i="2"/>
  <c r="N75" i="2"/>
  <c r="M75" i="2"/>
  <c r="L75" i="2"/>
  <c r="I75" i="2"/>
  <c r="F75" i="2"/>
  <c r="N74" i="2"/>
  <c r="M74" i="2"/>
  <c r="L74" i="2"/>
  <c r="I74" i="2"/>
  <c r="F74" i="2"/>
  <c r="N73" i="2"/>
  <c r="M73" i="2"/>
  <c r="L73" i="2"/>
  <c r="I73" i="2"/>
  <c r="F73" i="2"/>
  <c r="N72" i="2"/>
  <c r="M72" i="2"/>
  <c r="L72" i="2"/>
  <c r="I72" i="2"/>
  <c r="F72" i="2"/>
  <c r="N71" i="2"/>
  <c r="M71" i="2"/>
  <c r="L71" i="2"/>
  <c r="I71" i="2"/>
  <c r="F71" i="2"/>
  <c r="N70" i="2"/>
  <c r="M70" i="2"/>
  <c r="L70" i="2"/>
  <c r="I70" i="2"/>
  <c r="F70" i="2"/>
  <c r="N69" i="2"/>
  <c r="M69" i="2"/>
  <c r="L69" i="2"/>
  <c r="I69" i="2"/>
  <c r="F69" i="2"/>
  <c r="N68" i="2"/>
  <c r="M68" i="2"/>
  <c r="L68" i="2"/>
  <c r="I68" i="2"/>
  <c r="F68" i="2"/>
  <c r="K60" i="2"/>
  <c r="K63" i="2" s="1"/>
  <c r="J60" i="2"/>
  <c r="J63" i="2" s="1"/>
  <c r="H60" i="2"/>
  <c r="H63" i="2" s="1"/>
  <c r="G60" i="2"/>
  <c r="G63" i="2" s="1"/>
  <c r="E60" i="2"/>
  <c r="E63" i="2" s="1"/>
  <c r="D60" i="2"/>
  <c r="D63" i="2" s="1"/>
  <c r="N59" i="2"/>
  <c r="M59" i="2"/>
  <c r="L59" i="2"/>
  <c r="I59" i="2"/>
  <c r="F59" i="2"/>
  <c r="N58" i="2"/>
  <c r="M58" i="2"/>
  <c r="L58" i="2"/>
  <c r="I58" i="2"/>
  <c r="F58" i="2"/>
  <c r="N57" i="2"/>
  <c r="M57" i="2"/>
  <c r="L57" i="2"/>
  <c r="I57" i="2"/>
  <c r="F57" i="2"/>
  <c r="N56" i="2"/>
  <c r="M56" i="2"/>
  <c r="L56" i="2"/>
  <c r="I56" i="2"/>
  <c r="F56" i="2"/>
  <c r="N55" i="2"/>
  <c r="M55" i="2"/>
  <c r="L55" i="2"/>
  <c r="I55" i="2"/>
  <c r="F55" i="2"/>
  <c r="N54" i="2"/>
  <c r="M54" i="2"/>
  <c r="L54" i="2"/>
  <c r="I54" i="2"/>
  <c r="F54" i="2"/>
  <c r="N53" i="2"/>
  <c r="M53" i="2"/>
  <c r="L53" i="2"/>
  <c r="I53" i="2"/>
  <c r="F53" i="2"/>
  <c r="N52" i="2"/>
  <c r="M52" i="2"/>
  <c r="L52" i="2"/>
  <c r="I52" i="2"/>
  <c r="F52" i="2"/>
  <c r="N51" i="2"/>
  <c r="M51" i="2"/>
  <c r="L51" i="2"/>
  <c r="I51" i="2"/>
  <c r="F51" i="2"/>
  <c r="K44" i="2"/>
  <c r="K46" i="2" s="1"/>
  <c r="J44" i="2"/>
  <c r="J46" i="2" s="1"/>
  <c r="H44" i="2"/>
  <c r="H46" i="2" s="1"/>
  <c r="G44" i="2"/>
  <c r="G46" i="2" s="1"/>
  <c r="E44" i="2"/>
  <c r="E46" i="2" s="1"/>
  <c r="D44" i="2"/>
  <c r="D46" i="2" s="1"/>
  <c r="N43" i="2"/>
  <c r="M43" i="2"/>
  <c r="L43" i="2"/>
  <c r="I43" i="2"/>
  <c r="F43" i="2"/>
  <c r="N42" i="2"/>
  <c r="M42" i="2"/>
  <c r="L42" i="2"/>
  <c r="I42" i="2"/>
  <c r="F42" i="2"/>
  <c r="N41" i="2"/>
  <c r="M41" i="2"/>
  <c r="L41" i="2"/>
  <c r="I41" i="2"/>
  <c r="F41" i="2"/>
  <c r="N40" i="2"/>
  <c r="M40" i="2"/>
  <c r="L40" i="2"/>
  <c r="I40" i="2"/>
  <c r="F40" i="2"/>
  <c r="K33" i="2"/>
  <c r="K35" i="2" s="1"/>
  <c r="J33" i="2"/>
  <c r="J35" i="2" s="1"/>
  <c r="H33" i="2"/>
  <c r="H35" i="2" s="1"/>
  <c r="G33" i="2"/>
  <c r="G35" i="2" s="1"/>
  <c r="E33" i="2"/>
  <c r="E35" i="2" s="1"/>
  <c r="D33" i="2"/>
  <c r="D35" i="2" s="1"/>
  <c r="N32" i="2"/>
  <c r="M32" i="2"/>
  <c r="L32" i="2"/>
  <c r="I32" i="2"/>
  <c r="F32" i="2"/>
  <c r="N31" i="2"/>
  <c r="M31" i="2"/>
  <c r="L31" i="2"/>
  <c r="I31" i="2"/>
  <c r="F31" i="2"/>
  <c r="N30" i="2"/>
  <c r="M30" i="2"/>
  <c r="L30" i="2"/>
  <c r="I30" i="2"/>
  <c r="F30" i="2"/>
  <c r="N29" i="2"/>
  <c r="M29" i="2"/>
  <c r="L29" i="2"/>
  <c r="I29" i="2"/>
  <c r="F29" i="2"/>
  <c r="N28" i="2"/>
  <c r="M28" i="2"/>
  <c r="L28" i="2"/>
  <c r="I28" i="2"/>
  <c r="F28" i="2"/>
  <c r="N27" i="2"/>
  <c r="M27" i="2"/>
  <c r="L27" i="2"/>
  <c r="I27" i="2"/>
  <c r="F27" i="2"/>
  <c r="N26" i="2"/>
  <c r="M26" i="2"/>
  <c r="L26" i="2"/>
  <c r="I26" i="2"/>
  <c r="F26" i="2"/>
  <c r="N25" i="2"/>
  <c r="M25" i="2"/>
  <c r="L25" i="2"/>
  <c r="I25" i="2"/>
  <c r="F25" i="2"/>
  <c r="N24" i="2"/>
  <c r="M24" i="2"/>
  <c r="L24" i="2"/>
  <c r="I24" i="2"/>
  <c r="F24" i="2"/>
  <c r="N23" i="2"/>
  <c r="M23" i="2"/>
  <c r="L23" i="2"/>
  <c r="I23" i="2"/>
  <c r="F23" i="2"/>
  <c r="N22" i="2"/>
  <c r="M22" i="2"/>
  <c r="L22" i="2"/>
  <c r="I22" i="2"/>
  <c r="F22" i="2"/>
  <c r="N21" i="2"/>
  <c r="M21" i="2"/>
  <c r="L21" i="2"/>
  <c r="I21" i="2"/>
  <c r="F21" i="2"/>
  <c r="N20" i="2"/>
  <c r="M20" i="2"/>
  <c r="L20" i="2"/>
  <c r="I20" i="2"/>
  <c r="F20" i="2"/>
  <c r="N19" i="2"/>
  <c r="M19" i="2"/>
  <c r="L19" i="2"/>
  <c r="I19" i="2"/>
  <c r="F19" i="2"/>
  <c r="N18" i="2"/>
  <c r="M18" i="2"/>
  <c r="L18" i="2"/>
  <c r="I18" i="2"/>
  <c r="F18" i="2"/>
  <c r="N17" i="2"/>
  <c r="M17" i="2"/>
  <c r="L17" i="2"/>
  <c r="I17" i="2"/>
  <c r="F17" i="2"/>
  <c r="N16" i="2"/>
  <c r="M16" i="2"/>
  <c r="L16" i="2"/>
  <c r="I16" i="2"/>
  <c r="F16" i="2"/>
  <c r="K33" i="1"/>
  <c r="J33" i="1"/>
  <c r="H33" i="1"/>
  <c r="G33" i="1"/>
  <c r="E33" i="1"/>
  <c r="D33" i="1"/>
  <c r="N16" i="1"/>
  <c r="M16" i="1"/>
  <c r="L16" i="1"/>
  <c r="I16" i="1"/>
  <c r="F16" i="1"/>
  <c r="L126" i="1"/>
  <c r="L125" i="1"/>
  <c r="N125" i="1"/>
  <c r="M125" i="1"/>
  <c r="I125" i="1"/>
  <c r="F125" i="1"/>
  <c r="E284" i="1" l="1"/>
  <c r="H284" i="1"/>
  <c r="K284" i="1"/>
  <c r="J284" i="1"/>
  <c r="J230" i="2"/>
  <c r="O227" i="2"/>
  <c r="O228" i="2" s="1"/>
  <c r="L227" i="2"/>
  <c r="L228" i="2" s="1"/>
  <c r="O226" i="2"/>
  <c r="M227" i="2"/>
  <c r="M228" i="2" s="1"/>
  <c r="F227" i="2"/>
  <c r="F228" i="2" s="1"/>
  <c r="N227" i="2"/>
  <c r="N228" i="2" s="1"/>
  <c r="O225" i="2"/>
  <c r="J32" i="4"/>
  <c r="L32" i="4"/>
  <c r="H32" i="4"/>
  <c r="D32" i="4"/>
  <c r="M27" i="4"/>
  <c r="M32" i="4" s="1"/>
  <c r="F27" i="4"/>
  <c r="F32" i="4" s="1"/>
  <c r="F41" i="4" s="1"/>
  <c r="N27" i="4"/>
  <c r="N32" i="4" s="1"/>
  <c r="N41" i="4" s="1"/>
  <c r="I27" i="4"/>
  <c r="I32" i="4" s="1"/>
  <c r="I41" i="4" s="1"/>
  <c r="O76" i="2"/>
  <c r="O84" i="2"/>
  <c r="I115" i="2"/>
  <c r="I122" i="2"/>
  <c r="I124" i="2" s="1"/>
  <c r="K262" i="2"/>
  <c r="J262" i="2"/>
  <c r="E262" i="2"/>
  <c r="D262" i="2"/>
  <c r="O191" i="2"/>
  <c r="O205" i="2"/>
  <c r="O206" i="2" s="1"/>
  <c r="H262" i="2"/>
  <c r="O243" i="2"/>
  <c r="O244" i="2" s="1"/>
  <c r="D284" i="1"/>
  <c r="O125" i="1"/>
  <c r="O272" i="1"/>
  <c r="O16" i="1"/>
  <c r="K123" i="3"/>
  <c r="K144" i="3" s="1"/>
  <c r="D123" i="3"/>
  <c r="D144" i="3" s="1"/>
  <c r="M103" i="3"/>
  <c r="F34" i="3"/>
  <c r="K164" i="2"/>
  <c r="K260" i="2" s="1"/>
  <c r="G164" i="2"/>
  <c r="G260" i="2" s="1"/>
  <c r="J34" i="3"/>
  <c r="O23" i="4"/>
  <c r="O22" i="4"/>
  <c r="O26" i="4"/>
  <c r="O25" i="4"/>
  <c r="O21" i="4"/>
  <c r="O24" i="4"/>
  <c r="K41" i="4"/>
  <c r="E43" i="4"/>
  <c r="K43" i="4"/>
  <c r="E41" i="4"/>
  <c r="G41" i="4"/>
  <c r="G43" i="4"/>
  <c r="L41" i="4"/>
  <c r="M41" i="4"/>
  <c r="D41" i="4"/>
  <c r="D43" i="4"/>
  <c r="O74" i="3"/>
  <c r="O70" i="3"/>
  <c r="O23" i="3"/>
  <c r="O18" i="3"/>
  <c r="O22" i="3"/>
  <c r="O26" i="3"/>
  <c r="O61" i="3"/>
  <c r="O71" i="3"/>
  <c r="I28" i="3"/>
  <c r="I34" i="3" s="1"/>
  <c r="I123" i="3" s="1"/>
  <c r="O21" i="3"/>
  <c r="O115" i="3"/>
  <c r="O20" i="3"/>
  <c r="O24" i="3"/>
  <c r="O72" i="3"/>
  <c r="O43" i="3"/>
  <c r="O47" i="3"/>
  <c r="O50" i="3"/>
  <c r="O58" i="3"/>
  <c r="O101" i="3"/>
  <c r="O102" i="3" s="1"/>
  <c r="L116" i="3"/>
  <c r="L121" i="3" s="1"/>
  <c r="D121" i="3"/>
  <c r="I51" i="3"/>
  <c r="I53" i="3" s="1"/>
  <c r="L75" i="3"/>
  <c r="L77" i="3" s="1"/>
  <c r="O93" i="3"/>
  <c r="O94" i="3" s="1"/>
  <c r="L51" i="3"/>
  <c r="L53" i="3" s="1"/>
  <c r="O41" i="3"/>
  <c r="O42" i="3"/>
  <c r="O45" i="3"/>
  <c r="O46" i="3"/>
  <c r="O48" i="3"/>
  <c r="O60" i="3"/>
  <c r="L148" i="3"/>
  <c r="H146" i="3"/>
  <c r="O19" i="3"/>
  <c r="O27" i="3"/>
  <c r="F62" i="3"/>
  <c r="F64" i="3" s="1"/>
  <c r="N62" i="3"/>
  <c r="N64" i="3" s="1"/>
  <c r="I62" i="3"/>
  <c r="I64" i="3" s="1"/>
  <c r="O82" i="3"/>
  <c r="O83" i="3" s="1"/>
  <c r="K121" i="3"/>
  <c r="E121" i="3"/>
  <c r="E123" i="3" s="1"/>
  <c r="E144" i="3" s="1"/>
  <c r="D146" i="3"/>
  <c r="O40" i="3"/>
  <c r="O44" i="3"/>
  <c r="O49" i="3"/>
  <c r="O59" i="3"/>
  <c r="F75" i="3"/>
  <c r="F77" i="3" s="1"/>
  <c r="N75" i="3"/>
  <c r="N77" i="3" s="1"/>
  <c r="O97" i="3"/>
  <c r="O98" i="3" s="1"/>
  <c r="F116" i="3"/>
  <c r="F121" i="3" s="1"/>
  <c r="N116" i="3"/>
  <c r="N121" i="3" s="1"/>
  <c r="G121" i="3"/>
  <c r="G123" i="3" s="1"/>
  <c r="G144" i="3" s="1"/>
  <c r="J121" i="3"/>
  <c r="K146" i="3"/>
  <c r="E146" i="3"/>
  <c r="E148" i="3"/>
  <c r="K148" i="3"/>
  <c r="H148" i="3"/>
  <c r="M28" i="3"/>
  <c r="M34" i="3" s="1"/>
  <c r="M123" i="3" s="1"/>
  <c r="L28" i="3"/>
  <c r="L34" i="3" s="1"/>
  <c r="F28" i="3"/>
  <c r="N28" i="3"/>
  <c r="N34" i="3" s="1"/>
  <c r="N123" i="3" s="1"/>
  <c r="O17" i="3"/>
  <c r="O25" i="3"/>
  <c r="L62" i="3"/>
  <c r="L64" i="3" s="1"/>
  <c r="O73" i="3"/>
  <c r="O86" i="3"/>
  <c r="O87" i="3" s="1"/>
  <c r="H121" i="3"/>
  <c r="H123" i="3" s="1"/>
  <c r="H144" i="3" s="1"/>
  <c r="G146" i="3"/>
  <c r="M148" i="3"/>
  <c r="G148" i="3"/>
  <c r="J164" i="2"/>
  <c r="J260" i="2" s="1"/>
  <c r="E164" i="2"/>
  <c r="E260" i="2" s="1"/>
  <c r="D164" i="2"/>
  <c r="D260" i="2" s="1"/>
  <c r="H164" i="2"/>
  <c r="H260" i="2" s="1"/>
  <c r="O68" i="2"/>
  <c r="O103" i="2"/>
  <c r="O130" i="2"/>
  <c r="O134" i="2"/>
  <c r="L144" i="2"/>
  <c r="O152" i="2"/>
  <c r="O94" i="2"/>
  <c r="O79" i="2"/>
  <c r="O83" i="2"/>
  <c r="J258" i="2"/>
  <c r="J264" i="2" s="1"/>
  <c r="O75" i="2"/>
  <c r="O143" i="2"/>
  <c r="O192" i="2"/>
  <c r="O18" i="2"/>
  <c r="O22" i="2"/>
  <c r="O26" i="2"/>
  <c r="O30" i="2"/>
  <c r="O43" i="2"/>
  <c r="O51" i="2"/>
  <c r="O55" i="2"/>
  <c r="O59" i="2"/>
  <c r="O73" i="2"/>
  <c r="O105" i="2"/>
  <c r="M115" i="2"/>
  <c r="O151" i="2"/>
  <c r="O113" i="2"/>
  <c r="O136" i="2"/>
  <c r="O19" i="2"/>
  <c r="O23" i="2"/>
  <c r="O53" i="2"/>
  <c r="O56" i="2"/>
  <c r="O69" i="2"/>
  <c r="O77" i="2"/>
  <c r="O81" i="2"/>
  <c r="F95" i="2"/>
  <c r="F97" i="2" s="1"/>
  <c r="N95" i="2"/>
  <c r="N97" i="2" s="1"/>
  <c r="O93" i="2"/>
  <c r="O178" i="2"/>
  <c r="O179" i="2" s="1"/>
  <c r="F33" i="2"/>
  <c r="N33" i="2"/>
  <c r="N35" i="2" s="1"/>
  <c r="O42" i="2"/>
  <c r="O57" i="2"/>
  <c r="O71" i="2"/>
  <c r="L115" i="2"/>
  <c r="L122" i="2"/>
  <c r="L124" i="2" s="1"/>
  <c r="O132" i="2"/>
  <c r="O135" i="2"/>
  <c r="O92" i="2"/>
  <c r="I194" i="2"/>
  <c r="F106" i="2"/>
  <c r="F108" i="2" s="1"/>
  <c r="N106" i="2"/>
  <c r="N108" i="2" s="1"/>
  <c r="F137" i="2"/>
  <c r="N137" i="2"/>
  <c r="O199" i="2"/>
  <c r="O200" i="2" s="1"/>
  <c r="O41" i="2"/>
  <c r="O120" i="2"/>
  <c r="O150" i="2"/>
  <c r="O161" i="2"/>
  <c r="O162" i="2" s="1"/>
  <c r="F186" i="2"/>
  <c r="F230" i="2" s="1"/>
  <c r="N186" i="2"/>
  <c r="N230" i="2" s="1"/>
  <c r="O185" i="2"/>
  <c r="I33" i="2"/>
  <c r="I35" i="2" s="1"/>
  <c r="L44" i="2"/>
  <c r="L46" i="2" s="1"/>
  <c r="F60" i="2"/>
  <c r="F63" i="2" s="1"/>
  <c r="N60" i="2"/>
  <c r="N63" i="2" s="1"/>
  <c r="O54" i="2"/>
  <c r="F85" i="2"/>
  <c r="F87" i="2" s="1"/>
  <c r="N85" i="2"/>
  <c r="N87" i="2" s="1"/>
  <c r="O74" i="2"/>
  <c r="O82" i="2"/>
  <c r="L95" i="2"/>
  <c r="L97" i="2" s="1"/>
  <c r="I106" i="2"/>
  <c r="I108" i="2" s="1"/>
  <c r="F122" i="2"/>
  <c r="F124" i="2" s="1"/>
  <c r="N122" i="2"/>
  <c r="N124" i="2" s="1"/>
  <c r="I137" i="2"/>
  <c r="O133" i="2"/>
  <c r="L153" i="2"/>
  <c r="L155" i="2" s="1"/>
  <c r="M162" i="2"/>
  <c r="F194" i="2"/>
  <c r="N194" i="2"/>
  <c r="O211" i="2"/>
  <c r="O212" i="2" s="1"/>
  <c r="O238" i="2"/>
  <c r="O239" i="2" s="1"/>
  <c r="K258" i="2"/>
  <c r="K264" i="2" s="1"/>
  <c r="E258" i="2"/>
  <c r="E264" i="2" s="1"/>
  <c r="O17" i="2"/>
  <c r="O21" i="2"/>
  <c r="O25" i="2"/>
  <c r="O29" i="2"/>
  <c r="L33" i="2"/>
  <c r="L35" i="2" s="1"/>
  <c r="O52" i="2"/>
  <c r="O72" i="2"/>
  <c r="O80" i="2"/>
  <c r="M95" i="2"/>
  <c r="M97" i="2" s="1"/>
  <c r="L106" i="2"/>
  <c r="L108" i="2" s="1"/>
  <c r="O104" i="2"/>
  <c r="F115" i="2"/>
  <c r="N115" i="2"/>
  <c r="O121" i="2"/>
  <c r="L137" i="2"/>
  <c r="O131" i="2"/>
  <c r="F144" i="2"/>
  <c r="N144" i="2"/>
  <c r="O172" i="2"/>
  <c r="O173" i="2" s="1"/>
  <c r="L186" i="2"/>
  <c r="O249" i="2"/>
  <c r="O250" i="2" s="1"/>
  <c r="H258" i="2"/>
  <c r="H264" i="2" s="1"/>
  <c r="O16" i="2"/>
  <c r="O20" i="2"/>
  <c r="O24" i="2"/>
  <c r="O27" i="2"/>
  <c r="O28" i="2"/>
  <c r="O31" i="2"/>
  <c r="O32" i="2"/>
  <c r="F44" i="2"/>
  <c r="F46" i="2" s="1"/>
  <c r="N44" i="2"/>
  <c r="N46" i="2" s="1"/>
  <c r="L60" i="2"/>
  <c r="L63" i="2" s="1"/>
  <c r="O58" i="2"/>
  <c r="L85" i="2"/>
  <c r="L87" i="2" s="1"/>
  <c r="I85" i="2"/>
  <c r="I87" i="2" s="1"/>
  <c r="O70" i="2"/>
  <c r="O78" i="2"/>
  <c r="O114" i="2"/>
  <c r="F153" i="2"/>
  <c r="F155" i="2" s="1"/>
  <c r="N153" i="2"/>
  <c r="N155" i="2" s="1"/>
  <c r="L194" i="2"/>
  <c r="L230" i="2" s="1"/>
  <c r="O193" i="2"/>
  <c r="M206" i="2"/>
  <c r="O217" i="2"/>
  <c r="O218" i="2" s="1"/>
  <c r="D258" i="2"/>
  <c r="D264" i="2" s="1"/>
  <c r="G39" i="4"/>
  <c r="L43" i="4"/>
  <c r="F39" i="4"/>
  <c r="N39" i="4"/>
  <c r="K39" i="4"/>
  <c r="H43" i="4"/>
  <c r="L39" i="4"/>
  <c r="H41" i="4"/>
  <c r="J41" i="4"/>
  <c r="F43" i="4"/>
  <c r="I43" i="4"/>
  <c r="J43" i="4"/>
  <c r="O20" i="4"/>
  <c r="M43" i="4"/>
  <c r="N43" i="4"/>
  <c r="O16" i="3"/>
  <c r="O31" i="3"/>
  <c r="O32" i="3" s="1"/>
  <c r="M51" i="3"/>
  <c r="M53" i="3" s="1"/>
  <c r="M62" i="3"/>
  <c r="M64" i="3" s="1"/>
  <c r="M75" i="3"/>
  <c r="M77" i="3" s="1"/>
  <c r="O69" i="3"/>
  <c r="M98" i="3"/>
  <c r="F51" i="3"/>
  <c r="F53" i="3" s="1"/>
  <c r="N51" i="3"/>
  <c r="N53" i="3" s="1"/>
  <c r="D148" i="3"/>
  <c r="N109" i="3"/>
  <c r="O108" i="3"/>
  <c r="O109" i="3" s="1"/>
  <c r="O39" i="3"/>
  <c r="I75" i="3"/>
  <c r="I77" i="3" s="1"/>
  <c r="I116" i="3"/>
  <c r="I121" i="3" s="1"/>
  <c r="F148" i="3"/>
  <c r="I148" i="3"/>
  <c r="J148" i="3"/>
  <c r="M116" i="3"/>
  <c r="M121" i="3" s="1"/>
  <c r="O114" i="3"/>
  <c r="J146" i="3"/>
  <c r="O119" i="3"/>
  <c r="O120" i="3" s="1"/>
  <c r="O130" i="3"/>
  <c r="O131" i="3" s="1"/>
  <c r="O136" i="3" s="1"/>
  <c r="M44" i="2"/>
  <c r="M46" i="2" s="1"/>
  <c r="O40" i="2"/>
  <c r="M33" i="2"/>
  <c r="M35" i="2" s="1"/>
  <c r="I60" i="2"/>
  <c r="I63" i="2" s="1"/>
  <c r="M85" i="2"/>
  <c r="M87" i="2" s="1"/>
  <c r="M186" i="2"/>
  <c r="M230" i="2" s="1"/>
  <c r="O184" i="2"/>
  <c r="O255" i="2"/>
  <c r="O256" i="2" s="1"/>
  <c r="M256" i="2"/>
  <c r="I44" i="2"/>
  <c r="I46" i="2" s="1"/>
  <c r="M106" i="2"/>
  <c r="M108" i="2" s="1"/>
  <c r="O102" i="2"/>
  <c r="I258" i="2"/>
  <c r="I264" i="2" s="1"/>
  <c r="G258" i="2"/>
  <c r="G264" i="2" s="1"/>
  <c r="M60" i="2"/>
  <c r="M63" i="2" s="1"/>
  <c r="I95" i="2"/>
  <c r="I97" i="2" s="1"/>
  <c r="M122" i="2"/>
  <c r="M124" i="2" s="1"/>
  <c r="M144" i="2"/>
  <c r="O142" i="2"/>
  <c r="I153" i="2"/>
  <c r="I155" i="2" s="1"/>
  <c r="G262" i="2"/>
  <c r="F258" i="2"/>
  <c r="F264" i="2" s="1"/>
  <c r="N258" i="2"/>
  <c r="N264" i="2" s="1"/>
  <c r="M137" i="2"/>
  <c r="O129" i="2"/>
  <c r="I186" i="2"/>
  <c r="I230" i="2" s="1"/>
  <c r="M194" i="2"/>
  <c r="M218" i="2"/>
  <c r="I144" i="2"/>
  <c r="M153" i="2"/>
  <c r="M155" i="2" s="1"/>
  <c r="O149" i="2"/>
  <c r="M173" i="2"/>
  <c r="M244" i="2"/>
  <c r="L258" i="2"/>
  <c r="L264" i="2" s="1"/>
  <c r="N281" i="1"/>
  <c r="M281" i="1"/>
  <c r="L281" i="1"/>
  <c r="I281" i="1"/>
  <c r="F281" i="1"/>
  <c r="N280" i="1"/>
  <c r="M280" i="1"/>
  <c r="L280" i="1"/>
  <c r="I280" i="1"/>
  <c r="F280" i="1"/>
  <c r="N282" i="1"/>
  <c r="M282" i="1"/>
  <c r="L282" i="1"/>
  <c r="I282" i="1"/>
  <c r="F282" i="1"/>
  <c r="N279" i="1"/>
  <c r="M279" i="1"/>
  <c r="L279" i="1"/>
  <c r="I279" i="1"/>
  <c r="F279" i="1"/>
  <c r="L278" i="1"/>
  <c r="I278" i="1"/>
  <c r="F278" i="1"/>
  <c r="N278" i="1"/>
  <c r="M278" i="1"/>
  <c r="D48" i="1"/>
  <c r="F42" i="1"/>
  <c r="F97" i="1"/>
  <c r="N283" i="1" l="1"/>
  <c r="F283" i="1"/>
  <c r="I283" i="1"/>
  <c r="M283" i="1"/>
  <c r="L283" i="1"/>
  <c r="M262" i="2"/>
  <c r="O194" i="2"/>
  <c r="N262" i="2"/>
  <c r="O27" i="4"/>
  <c r="O32" i="4" s="1"/>
  <c r="O41" i="4" s="1"/>
  <c r="O280" i="1"/>
  <c r="L123" i="3"/>
  <c r="L144" i="3" s="1"/>
  <c r="O103" i="3"/>
  <c r="F123" i="3"/>
  <c r="O281" i="1"/>
  <c r="J266" i="2"/>
  <c r="O88" i="3"/>
  <c r="J123" i="3"/>
  <c r="J144" i="3" s="1"/>
  <c r="K45" i="4"/>
  <c r="H45" i="4"/>
  <c r="D45" i="4"/>
  <c r="O43" i="4"/>
  <c r="G45" i="4"/>
  <c r="E45" i="4"/>
  <c r="L45" i="4"/>
  <c r="J45" i="4"/>
  <c r="N45" i="4"/>
  <c r="F45" i="4"/>
  <c r="M146" i="3"/>
  <c r="O146" i="3"/>
  <c r="O148" i="3"/>
  <c r="O116" i="3"/>
  <c r="O121" i="3" s="1"/>
  <c r="I146" i="3"/>
  <c r="F146" i="3"/>
  <c r="L146" i="3"/>
  <c r="L150" i="3" s="1"/>
  <c r="G150" i="3"/>
  <c r="O62" i="3"/>
  <c r="O64" i="3" s="1"/>
  <c r="O28" i="3"/>
  <c r="O34" i="3" s="1"/>
  <c r="O123" i="3" s="1"/>
  <c r="O144" i="3" s="1"/>
  <c r="N148" i="3"/>
  <c r="H150" i="3"/>
  <c r="J150" i="3"/>
  <c r="E150" i="3"/>
  <c r="N144" i="3"/>
  <c r="O51" i="3"/>
  <c r="O53" i="3" s="1"/>
  <c r="F144" i="3"/>
  <c r="N146" i="3"/>
  <c r="K150" i="3"/>
  <c r="D150" i="3"/>
  <c r="O75" i="3"/>
  <c r="O77" i="3" s="1"/>
  <c r="N164" i="2"/>
  <c r="N260" i="2" s="1"/>
  <c r="F35" i="2"/>
  <c r="F164" i="2" s="1"/>
  <c r="F260" i="2" s="1"/>
  <c r="M164" i="2"/>
  <c r="M260" i="2" s="1"/>
  <c r="L164" i="2"/>
  <c r="L260" i="2" s="1"/>
  <c r="I164" i="2"/>
  <c r="I260" i="2" s="1"/>
  <c r="O115" i="2"/>
  <c r="F262" i="2"/>
  <c r="O95" i="2"/>
  <c r="O97" i="2" s="1"/>
  <c r="O186" i="2"/>
  <c r="O230" i="2" s="1"/>
  <c r="O44" i="2"/>
  <c r="O46" i="2" s="1"/>
  <c r="O60" i="2"/>
  <c r="O63" i="2" s="1"/>
  <c r="D266" i="2"/>
  <c r="O144" i="2"/>
  <c r="L262" i="2"/>
  <c r="O122" i="2"/>
  <c r="O124" i="2" s="1"/>
  <c r="O137" i="2"/>
  <c r="O153" i="2"/>
  <c r="O155" i="2" s="1"/>
  <c r="K266" i="2"/>
  <c r="O85" i="2"/>
  <c r="O87" i="2" s="1"/>
  <c r="O106" i="2"/>
  <c r="O108" i="2" s="1"/>
  <c r="O33" i="2"/>
  <c r="O35" i="2" s="1"/>
  <c r="H266" i="2"/>
  <c r="G266" i="2"/>
  <c r="I262" i="2"/>
  <c r="O258" i="2"/>
  <c r="O264" i="2" s="1"/>
  <c r="I39" i="4"/>
  <c r="I45" i="4" s="1"/>
  <c r="M39" i="4"/>
  <c r="M45" i="4" s="1"/>
  <c r="O39" i="4"/>
  <c r="I144" i="3"/>
  <c r="M144" i="3"/>
  <c r="M258" i="2"/>
  <c r="M264" i="2" s="1"/>
  <c r="E266" i="2"/>
  <c r="O278" i="1"/>
  <c r="O279" i="1"/>
  <c r="O282" i="1"/>
  <c r="F88" i="1"/>
  <c r="F91" i="1"/>
  <c r="F115" i="1"/>
  <c r="L114" i="1"/>
  <c r="F145" i="1"/>
  <c r="L26" i="1"/>
  <c r="N26" i="1"/>
  <c r="M26" i="1"/>
  <c r="I26" i="1"/>
  <c r="F26" i="1"/>
  <c r="L25" i="1"/>
  <c r="N25" i="1"/>
  <c r="M25" i="1"/>
  <c r="I25" i="1"/>
  <c r="F25" i="1"/>
  <c r="M121" i="1"/>
  <c r="N121" i="1"/>
  <c r="L121" i="1"/>
  <c r="I121" i="1"/>
  <c r="F121" i="1"/>
  <c r="K371" i="1"/>
  <c r="J371" i="1"/>
  <c r="H371" i="1"/>
  <c r="G371" i="1"/>
  <c r="E371" i="1"/>
  <c r="D371" i="1"/>
  <c r="N370" i="1"/>
  <c r="N371" i="1" s="1"/>
  <c r="M370" i="1"/>
  <c r="L370" i="1"/>
  <c r="L371" i="1" s="1"/>
  <c r="I370" i="1"/>
  <c r="I371" i="1" s="1"/>
  <c r="F370" i="1"/>
  <c r="F371" i="1" s="1"/>
  <c r="K365" i="1"/>
  <c r="J365" i="1"/>
  <c r="H365" i="1"/>
  <c r="G365" i="1"/>
  <c r="E365" i="1"/>
  <c r="D365" i="1"/>
  <c r="N364" i="1"/>
  <c r="N365" i="1" s="1"/>
  <c r="M364" i="1"/>
  <c r="L364" i="1"/>
  <c r="L365" i="1" s="1"/>
  <c r="I364" i="1"/>
  <c r="I365" i="1" s="1"/>
  <c r="F364" i="1"/>
  <c r="F365" i="1" s="1"/>
  <c r="K360" i="1"/>
  <c r="J360" i="1"/>
  <c r="H360" i="1"/>
  <c r="G360" i="1"/>
  <c r="E360" i="1"/>
  <c r="D360" i="1"/>
  <c r="N359" i="1"/>
  <c r="N360" i="1" s="1"/>
  <c r="M359" i="1"/>
  <c r="M360" i="1" s="1"/>
  <c r="L359" i="1"/>
  <c r="L360" i="1" s="1"/>
  <c r="I359" i="1"/>
  <c r="I360" i="1" s="1"/>
  <c r="F359" i="1"/>
  <c r="F360" i="1" s="1"/>
  <c r="L267" i="1"/>
  <c r="L268" i="1"/>
  <c r="L269" i="1"/>
  <c r="L270" i="1"/>
  <c r="L271" i="1"/>
  <c r="L266" i="1"/>
  <c r="E246" i="1"/>
  <c r="G246" i="1"/>
  <c r="H246" i="1"/>
  <c r="J246" i="1"/>
  <c r="K246" i="1"/>
  <c r="D246" i="1"/>
  <c r="F155" i="1"/>
  <c r="D101" i="1"/>
  <c r="E94" i="1"/>
  <c r="D94" i="1"/>
  <c r="K78" i="1"/>
  <c r="J78" i="1"/>
  <c r="H78" i="1"/>
  <c r="G78" i="1"/>
  <c r="D78" i="1"/>
  <c r="L244" i="1"/>
  <c r="L41" i="1"/>
  <c r="M41" i="1"/>
  <c r="N266" i="1"/>
  <c r="N267" i="1"/>
  <c r="N268" i="1"/>
  <c r="N269" i="1"/>
  <c r="N270" i="1"/>
  <c r="M266" i="1"/>
  <c r="M267" i="1"/>
  <c r="M268" i="1"/>
  <c r="M269" i="1"/>
  <c r="M270" i="1"/>
  <c r="M271" i="1"/>
  <c r="I267" i="1"/>
  <c r="I268" i="1"/>
  <c r="I269" i="1"/>
  <c r="I270" i="1"/>
  <c r="I266" i="1"/>
  <c r="F266" i="1"/>
  <c r="F267" i="1"/>
  <c r="F268" i="1"/>
  <c r="F269" i="1"/>
  <c r="F270" i="1"/>
  <c r="F271" i="1"/>
  <c r="F273" i="1" l="1"/>
  <c r="O283" i="1"/>
  <c r="M273" i="1"/>
  <c r="L273" i="1"/>
  <c r="L266" i="2"/>
  <c r="F150" i="3"/>
  <c r="O262" i="2"/>
  <c r="O45" i="4"/>
  <c r="M150" i="3"/>
  <c r="O150" i="3"/>
  <c r="I150" i="3"/>
  <c r="N150" i="3"/>
  <c r="F266" i="2"/>
  <c r="O164" i="2"/>
  <c r="O260" i="2" s="1"/>
  <c r="N266" i="2"/>
  <c r="I266" i="2"/>
  <c r="M266" i="2"/>
  <c r="O25" i="1"/>
  <c r="O26" i="1"/>
  <c r="O121" i="1"/>
  <c r="O370" i="1"/>
  <c r="O371" i="1" s="1"/>
  <c r="O364" i="1"/>
  <c r="O365" i="1" s="1"/>
  <c r="M371" i="1"/>
  <c r="M365" i="1"/>
  <c r="O359" i="1"/>
  <c r="O360" i="1" s="1"/>
  <c r="O269" i="1"/>
  <c r="O266" i="1"/>
  <c r="O268" i="1"/>
  <c r="O270" i="1"/>
  <c r="O267" i="1"/>
  <c r="N271" i="1"/>
  <c r="N273" i="1" s="1"/>
  <c r="I271" i="1"/>
  <c r="I273" i="1" s="1"/>
  <c r="M244" i="1"/>
  <c r="N244" i="1"/>
  <c r="I244" i="1"/>
  <c r="F244" i="1"/>
  <c r="L74" i="1"/>
  <c r="N74" i="1"/>
  <c r="M74" i="1"/>
  <c r="I74" i="1"/>
  <c r="F74" i="1"/>
  <c r="M46" i="1"/>
  <c r="N46" i="1"/>
  <c r="L46" i="1"/>
  <c r="I46" i="1"/>
  <c r="F46" i="1"/>
  <c r="L151" i="1"/>
  <c r="L77" i="1"/>
  <c r="I77" i="1"/>
  <c r="L69" i="1"/>
  <c r="L70" i="1"/>
  <c r="L71" i="1"/>
  <c r="I69" i="1"/>
  <c r="I70" i="1"/>
  <c r="O266" i="2" l="1"/>
  <c r="N284" i="1"/>
  <c r="F284" i="1"/>
  <c r="M284" i="1"/>
  <c r="I284" i="1"/>
  <c r="L284" i="1"/>
  <c r="O271" i="1"/>
  <c r="O273" i="1" s="1"/>
  <c r="O46" i="1"/>
  <c r="O74" i="1"/>
  <c r="O244" i="1"/>
  <c r="M136" i="1"/>
  <c r="M137" i="1"/>
  <c r="I66" i="1"/>
  <c r="N24" i="1"/>
  <c r="M24" i="1"/>
  <c r="L24" i="1"/>
  <c r="I24" i="1"/>
  <c r="F24" i="1"/>
  <c r="E180" i="1"/>
  <c r="G180" i="1"/>
  <c r="H180" i="1"/>
  <c r="J180" i="1"/>
  <c r="K180" i="1"/>
  <c r="D180" i="1"/>
  <c r="N41" i="1"/>
  <c r="I41" i="1"/>
  <c r="F41" i="1"/>
  <c r="N39" i="1"/>
  <c r="M39" i="1"/>
  <c r="L39" i="1"/>
  <c r="I39" i="1"/>
  <c r="F39" i="1"/>
  <c r="N40" i="1"/>
  <c r="M40" i="1"/>
  <c r="L40" i="1"/>
  <c r="I40" i="1"/>
  <c r="F40" i="1"/>
  <c r="N38" i="1"/>
  <c r="M38" i="1"/>
  <c r="L38" i="1"/>
  <c r="I38" i="1"/>
  <c r="F38" i="1"/>
  <c r="F238" i="1"/>
  <c r="F239" i="1" s="1"/>
  <c r="I238" i="1"/>
  <c r="I239" i="1" s="1"/>
  <c r="L238" i="1"/>
  <c r="L239" i="1" s="1"/>
  <c r="M238" i="1"/>
  <c r="M239" i="1" s="1"/>
  <c r="N238" i="1"/>
  <c r="N239" i="1" s="1"/>
  <c r="D239" i="1"/>
  <c r="E239" i="1"/>
  <c r="G239" i="1"/>
  <c r="H239" i="1"/>
  <c r="J239" i="1"/>
  <c r="K239" i="1"/>
  <c r="N179" i="1"/>
  <c r="N180" i="1" s="1"/>
  <c r="M179" i="1"/>
  <c r="M180" i="1" s="1"/>
  <c r="N136" i="1"/>
  <c r="N73" i="1"/>
  <c r="N75" i="1"/>
  <c r="N76" i="1"/>
  <c r="N77" i="1"/>
  <c r="N67" i="1"/>
  <c r="N68" i="1"/>
  <c r="N69" i="1"/>
  <c r="N70" i="1"/>
  <c r="N71" i="1"/>
  <c r="N72" i="1"/>
  <c r="N66" i="1"/>
  <c r="M69" i="1"/>
  <c r="M70" i="1"/>
  <c r="M71" i="1"/>
  <c r="M72" i="1"/>
  <c r="M73" i="1"/>
  <c r="M75" i="1"/>
  <c r="M76" i="1"/>
  <c r="M77" i="1"/>
  <c r="M67" i="1"/>
  <c r="M68" i="1"/>
  <c r="M66" i="1"/>
  <c r="L179" i="1"/>
  <c r="L180" i="1" s="1"/>
  <c r="E78" i="1"/>
  <c r="F77" i="1"/>
  <c r="F75" i="1"/>
  <c r="F69" i="1"/>
  <c r="F70" i="1"/>
  <c r="I71" i="1"/>
  <c r="F71" i="1"/>
  <c r="L66" i="1"/>
  <c r="F66" i="1"/>
  <c r="I179" i="1"/>
  <c r="I180" i="1" s="1"/>
  <c r="F179" i="1"/>
  <c r="F180" i="1" s="1"/>
  <c r="L165" i="1"/>
  <c r="N165" i="1"/>
  <c r="M165" i="1"/>
  <c r="I165" i="1"/>
  <c r="F165" i="1"/>
  <c r="N376" i="1"/>
  <c r="N377" i="1" s="1"/>
  <c r="N379" i="1" s="1"/>
  <c r="N385" i="1" s="1"/>
  <c r="M376" i="1"/>
  <c r="L376" i="1"/>
  <c r="L377" i="1" s="1"/>
  <c r="L379" i="1" s="1"/>
  <c r="L385" i="1" s="1"/>
  <c r="I376" i="1"/>
  <c r="I377" i="1" s="1"/>
  <c r="I379" i="1" s="1"/>
  <c r="I385" i="1" s="1"/>
  <c r="F376" i="1"/>
  <c r="F377" i="1" s="1"/>
  <c r="F379" i="1" s="1"/>
  <c r="F385" i="1" s="1"/>
  <c r="K377" i="1"/>
  <c r="K379" i="1" s="1"/>
  <c r="K385" i="1" s="1"/>
  <c r="J377" i="1"/>
  <c r="J379" i="1" s="1"/>
  <c r="J385" i="1" s="1"/>
  <c r="H377" i="1"/>
  <c r="H379" i="1" s="1"/>
  <c r="H385" i="1" s="1"/>
  <c r="G377" i="1"/>
  <c r="G379" i="1" s="1"/>
  <c r="G385" i="1" s="1"/>
  <c r="E377" i="1"/>
  <c r="E379" i="1" s="1"/>
  <c r="E385" i="1" s="1"/>
  <c r="D377" i="1"/>
  <c r="D379" i="1" s="1"/>
  <c r="D385" i="1" s="1"/>
  <c r="I62" i="1"/>
  <c r="I124" i="1"/>
  <c r="O284" i="1" l="1"/>
  <c r="M78" i="1"/>
  <c r="N78" i="1"/>
  <c r="O24" i="1"/>
  <c r="O39" i="1"/>
  <c r="O41" i="1"/>
  <c r="O40" i="1"/>
  <c r="O38" i="1"/>
  <c r="O238" i="1"/>
  <c r="O239" i="1" s="1"/>
  <c r="O68" i="1"/>
  <c r="O67" i="1"/>
  <c r="O66" i="1"/>
  <c r="O76" i="1"/>
  <c r="O179" i="1"/>
  <c r="O180" i="1" s="1"/>
  <c r="O72" i="1"/>
  <c r="O73" i="1"/>
  <c r="O71" i="1"/>
  <c r="O77" i="1"/>
  <c r="O75" i="1"/>
  <c r="O70" i="1"/>
  <c r="O69" i="1"/>
  <c r="O165" i="1"/>
  <c r="O376" i="1"/>
  <c r="O377" i="1" s="1"/>
  <c r="O379" i="1" s="1"/>
  <c r="O385" i="1" s="1"/>
  <c r="M377" i="1"/>
  <c r="M379" i="1" s="1"/>
  <c r="M385" i="1" s="1"/>
  <c r="I115" i="1"/>
  <c r="E172" i="1"/>
  <c r="G172" i="1"/>
  <c r="H172" i="1"/>
  <c r="J172" i="1"/>
  <c r="K172" i="1"/>
  <c r="D172" i="1"/>
  <c r="E250" i="1"/>
  <c r="H250" i="1"/>
  <c r="K250" i="1"/>
  <c r="J250" i="1"/>
  <c r="L137" i="1"/>
  <c r="L67" i="1"/>
  <c r="I67" i="1"/>
  <c r="F67" i="1"/>
  <c r="L68" i="1"/>
  <c r="I68" i="1"/>
  <c r="F68" i="1"/>
  <c r="O78" i="1" l="1"/>
  <c r="F175" i="1"/>
  <c r="G344" i="1"/>
  <c r="E344" i="1"/>
  <c r="D344" i="1"/>
  <c r="K344" i="1"/>
  <c r="J344" i="1"/>
  <c r="H344" i="1"/>
  <c r="N343" i="1"/>
  <c r="N344" i="1" s="1"/>
  <c r="M343" i="1"/>
  <c r="L343" i="1"/>
  <c r="L344" i="1" s="1"/>
  <c r="I343" i="1"/>
  <c r="I344" i="1" s="1"/>
  <c r="F343" i="1"/>
  <c r="F344" i="1" s="1"/>
  <c r="E156" i="1"/>
  <c r="G156" i="1"/>
  <c r="H156" i="1"/>
  <c r="J156" i="1"/>
  <c r="K156" i="1"/>
  <c r="D156" i="1"/>
  <c r="F156" i="1"/>
  <c r="M36" i="1"/>
  <c r="M37" i="1"/>
  <c r="M42" i="1"/>
  <c r="M43" i="1"/>
  <c r="M44" i="1"/>
  <c r="M45" i="1"/>
  <c r="M47" i="1"/>
  <c r="O343" i="1" l="1"/>
  <c r="O344" i="1" s="1"/>
  <c r="M344" i="1"/>
  <c r="K338" i="1"/>
  <c r="J338" i="1"/>
  <c r="H338" i="1"/>
  <c r="G338" i="1"/>
  <c r="E338" i="1"/>
  <c r="D338" i="1"/>
  <c r="N337" i="1"/>
  <c r="N338" i="1" s="1"/>
  <c r="M337" i="1"/>
  <c r="M338" i="1" s="1"/>
  <c r="L337" i="1"/>
  <c r="L338" i="1" s="1"/>
  <c r="I337" i="1"/>
  <c r="I338" i="1" s="1"/>
  <c r="F337" i="1"/>
  <c r="F338" i="1" s="1"/>
  <c r="K332" i="1"/>
  <c r="J332" i="1"/>
  <c r="H332" i="1"/>
  <c r="G332" i="1"/>
  <c r="E332" i="1"/>
  <c r="D332" i="1"/>
  <c r="N331" i="1"/>
  <c r="N332" i="1" s="1"/>
  <c r="M331" i="1"/>
  <c r="M332" i="1" s="1"/>
  <c r="L331" i="1"/>
  <c r="L332" i="1" s="1"/>
  <c r="I331" i="1"/>
  <c r="I332" i="1" s="1"/>
  <c r="F331" i="1"/>
  <c r="F332" i="1" s="1"/>
  <c r="K326" i="1"/>
  <c r="J326" i="1"/>
  <c r="H326" i="1"/>
  <c r="G326" i="1"/>
  <c r="E326" i="1"/>
  <c r="D326" i="1"/>
  <c r="N325" i="1"/>
  <c r="N326" i="1" s="1"/>
  <c r="M325" i="1"/>
  <c r="M326" i="1" s="1"/>
  <c r="L325" i="1"/>
  <c r="L326" i="1" s="1"/>
  <c r="I325" i="1"/>
  <c r="I326" i="1" s="1"/>
  <c r="F325" i="1"/>
  <c r="F326" i="1" s="1"/>
  <c r="K320" i="1"/>
  <c r="J320" i="1"/>
  <c r="H320" i="1"/>
  <c r="G320" i="1"/>
  <c r="E320" i="1"/>
  <c r="D320" i="1"/>
  <c r="N319" i="1"/>
  <c r="M319" i="1"/>
  <c r="L319" i="1"/>
  <c r="I319" i="1"/>
  <c r="F319" i="1"/>
  <c r="N318" i="1"/>
  <c r="M318" i="1"/>
  <c r="L318" i="1"/>
  <c r="I318" i="1"/>
  <c r="F318" i="1"/>
  <c r="N317" i="1"/>
  <c r="M317" i="1"/>
  <c r="L317" i="1"/>
  <c r="I317" i="1"/>
  <c r="F317" i="1"/>
  <c r="K312" i="1"/>
  <c r="J312" i="1"/>
  <c r="H312" i="1"/>
  <c r="G312" i="1"/>
  <c r="E312" i="1"/>
  <c r="D312" i="1"/>
  <c r="N311" i="1"/>
  <c r="M311" i="1"/>
  <c r="L311" i="1"/>
  <c r="I311" i="1"/>
  <c r="F311" i="1"/>
  <c r="N310" i="1"/>
  <c r="M310" i="1"/>
  <c r="L310" i="1"/>
  <c r="I310" i="1"/>
  <c r="F310" i="1"/>
  <c r="K305" i="1"/>
  <c r="J305" i="1"/>
  <c r="H305" i="1"/>
  <c r="G305" i="1"/>
  <c r="E305" i="1"/>
  <c r="D305" i="1"/>
  <c r="N304" i="1"/>
  <c r="N305" i="1" s="1"/>
  <c r="M304" i="1"/>
  <c r="M305" i="1" s="1"/>
  <c r="L304" i="1"/>
  <c r="L305" i="1" s="1"/>
  <c r="I304" i="1"/>
  <c r="I305" i="1" s="1"/>
  <c r="F304" i="1"/>
  <c r="F305" i="1" s="1"/>
  <c r="K299" i="1"/>
  <c r="J299" i="1"/>
  <c r="H299" i="1"/>
  <c r="G299" i="1"/>
  <c r="E299" i="1"/>
  <c r="D299" i="1"/>
  <c r="N298" i="1"/>
  <c r="N299" i="1" s="1"/>
  <c r="M298" i="1"/>
  <c r="L298" i="1"/>
  <c r="L299" i="1" s="1"/>
  <c r="I298" i="1"/>
  <c r="I299" i="1" s="1"/>
  <c r="F298" i="1"/>
  <c r="F299" i="1" s="1"/>
  <c r="K290" i="1"/>
  <c r="J290" i="1"/>
  <c r="H290" i="1"/>
  <c r="G290" i="1"/>
  <c r="E290" i="1"/>
  <c r="D290" i="1"/>
  <c r="N289" i="1"/>
  <c r="N290" i="1" s="1"/>
  <c r="M289" i="1"/>
  <c r="M290" i="1" s="1"/>
  <c r="L289" i="1"/>
  <c r="L290" i="1" s="1"/>
  <c r="I289" i="1"/>
  <c r="I290" i="1" s="1"/>
  <c r="F289" i="1"/>
  <c r="F290" i="1" s="1"/>
  <c r="K257" i="1"/>
  <c r="J257" i="1"/>
  <c r="H257" i="1"/>
  <c r="G257" i="1"/>
  <c r="E257" i="1"/>
  <c r="D257" i="1"/>
  <c r="N256" i="1"/>
  <c r="N257" i="1" s="1"/>
  <c r="M256" i="1"/>
  <c r="L256" i="1"/>
  <c r="L257" i="1" s="1"/>
  <c r="I256" i="1"/>
  <c r="I257" i="1" s="1"/>
  <c r="F256" i="1"/>
  <c r="F257" i="1" s="1"/>
  <c r="G250" i="1"/>
  <c r="D250" i="1"/>
  <c r="N249" i="1"/>
  <c r="M249" i="1"/>
  <c r="M250" i="1" s="1"/>
  <c r="L249" i="1"/>
  <c r="L250" i="1" s="1"/>
  <c r="I249" i="1"/>
  <c r="I250" i="1" s="1"/>
  <c r="F249" i="1"/>
  <c r="F250" i="1" s="1"/>
  <c r="N245" i="1"/>
  <c r="N246" i="1" s="1"/>
  <c r="M245" i="1"/>
  <c r="M246" i="1" s="1"/>
  <c r="L245" i="1"/>
  <c r="L246" i="1" s="1"/>
  <c r="I245" i="1"/>
  <c r="I246" i="1" s="1"/>
  <c r="F245" i="1"/>
  <c r="F246" i="1" s="1"/>
  <c r="K226" i="1"/>
  <c r="K228" i="1" s="1"/>
  <c r="J226" i="1"/>
  <c r="J228" i="1" s="1"/>
  <c r="H226" i="1"/>
  <c r="H228" i="1" s="1"/>
  <c r="G226" i="1"/>
  <c r="G228" i="1" s="1"/>
  <c r="E226" i="1"/>
  <c r="E228" i="1" s="1"/>
  <c r="D226" i="1"/>
  <c r="D228" i="1" s="1"/>
  <c r="N225" i="1"/>
  <c r="M225" i="1"/>
  <c r="L225" i="1"/>
  <c r="I225" i="1"/>
  <c r="F225" i="1"/>
  <c r="N224" i="1"/>
  <c r="M224" i="1"/>
  <c r="L224" i="1"/>
  <c r="I224" i="1"/>
  <c r="F224" i="1"/>
  <c r="N223" i="1"/>
  <c r="M223" i="1"/>
  <c r="L223" i="1"/>
  <c r="I223" i="1"/>
  <c r="F223" i="1"/>
  <c r="N222" i="1"/>
  <c r="M222" i="1"/>
  <c r="L222" i="1"/>
  <c r="I222" i="1"/>
  <c r="F222" i="1"/>
  <c r="K217" i="1"/>
  <c r="J217" i="1"/>
  <c r="H217" i="1"/>
  <c r="G217" i="1"/>
  <c r="E217" i="1"/>
  <c r="D217" i="1"/>
  <c r="N216" i="1"/>
  <c r="M216" i="1"/>
  <c r="L216" i="1"/>
  <c r="I216" i="1"/>
  <c r="F216" i="1"/>
  <c r="N215" i="1"/>
  <c r="M215" i="1"/>
  <c r="L215" i="1"/>
  <c r="I215" i="1"/>
  <c r="F215" i="1"/>
  <c r="K210" i="1"/>
  <c r="J210" i="1"/>
  <c r="H210" i="1"/>
  <c r="G210" i="1"/>
  <c r="E210" i="1"/>
  <c r="D210" i="1"/>
  <c r="N209" i="1"/>
  <c r="M209" i="1"/>
  <c r="L209" i="1"/>
  <c r="I209" i="1"/>
  <c r="F209" i="1"/>
  <c r="N208" i="1"/>
  <c r="M208" i="1"/>
  <c r="L208" i="1"/>
  <c r="I208" i="1"/>
  <c r="F208" i="1"/>
  <c r="N207" i="1"/>
  <c r="M207" i="1"/>
  <c r="L207" i="1"/>
  <c r="I207" i="1"/>
  <c r="F207" i="1"/>
  <c r="N206" i="1"/>
  <c r="M206" i="1"/>
  <c r="L206" i="1"/>
  <c r="I206" i="1"/>
  <c r="F206" i="1"/>
  <c r="N205" i="1"/>
  <c r="M205" i="1"/>
  <c r="L205" i="1"/>
  <c r="I205" i="1"/>
  <c r="F205" i="1"/>
  <c r="N204" i="1"/>
  <c r="M204" i="1"/>
  <c r="L204" i="1"/>
  <c r="I204" i="1"/>
  <c r="F204" i="1"/>
  <c r="N203" i="1"/>
  <c r="M203" i="1"/>
  <c r="L203" i="1"/>
  <c r="I203" i="1"/>
  <c r="F203" i="1"/>
  <c r="N202" i="1"/>
  <c r="M202" i="1"/>
  <c r="L202" i="1"/>
  <c r="I202" i="1"/>
  <c r="F202" i="1"/>
  <c r="K195" i="1"/>
  <c r="K197" i="1" s="1"/>
  <c r="J195" i="1"/>
  <c r="J197" i="1" s="1"/>
  <c r="H195" i="1"/>
  <c r="H197" i="1" s="1"/>
  <c r="G195" i="1"/>
  <c r="G197" i="1" s="1"/>
  <c r="E195" i="1"/>
  <c r="E197" i="1" s="1"/>
  <c r="D195" i="1"/>
  <c r="D197" i="1" s="1"/>
  <c r="N194" i="1"/>
  <c r="M194" i="1"/>
  <c r="L194" i="1"/>
  <c r="I194" i="1"/>
  <c r="F194" i="1"/>
  <c r="N193" i="1"/>
  <c r="M193" i="1"/>
  <c r="L193" i="1"/>
  <c r="I193" i="1"/>
  <c r="F193" i="1"/>
  <c r="K188" i="1"/>
  <c r="J188" i="1"/>
  <c r="H188" i="1"/>
  <c r="G188" i="1"/>
  <c r="E188" i="1"/>
  <c r="D188" i="1"/>
  <c r="N187" i="1"/>
  <c r="M187" i="1"/>
  <c r="L187" i="1"/>
  <c r="I187" i="1"/>
  <c r="F187" i="1"/>
  <c r="N186" i="1"/>
  <c r="M186" i="1"/>
  <c r="L186" i="1"/>
  <c r="I186" i="1"/>
  <c r="F186" i="1"/>
  <c r="K176" i="1"/>
  <c r="J176" i="1"/>
  <c r="H176" i="1"/>
  <c r="G176" i="1"/>
  <c r="E176" i="1"/>
  <c r="D176" i="1"/>
  <c r="N175" i="1"/>
  <c r="M175" i="1"/>
  <c r="L175" i="1"/>
  <c r="I175" i="1"/>
  <c r="N171" i="1"/>
  <c r="N172" i="1" s="1"/>
  <c r="M171" i="1"/>
  <c r="M172" i="1" s="1"/>
  <c r="L171" i="1"/>
  <c r="L172" i="1" s="1"/>
  <c r="I171" i="1"/>
  <c r="I172" i="1" s="1"/>
  <c r="F171" i="1"/>
  <c r="F172" i="1" s="1"/>
  <c r="K166" i="1"/>
  <c r="J166" i="1"/>
  <c r="H166" i="1"/>
  <c r="G166" i="1"/>
  <c r="E166" i="1"/>
  <c r="D166" i="1"/>
  <c r="N164" i="1"/>
  <c r="M164" i="1"/>
  <c r="L164" i="1"/>
  <c r="I164" i="1"/>
  <c r="F164" i="1"/>
  <c r="N163" i="1"/>
  <c r="M163" i="1"/>
  <c r="L163" i="1"/>
  <c r="I163" i="1"/>
  <c r="F163" i="1"/>
  <c r="N162" i="1"/>
  <c r="M162" i="1"/>
  <c r="L162" i="1"/>
  <c r="I162" i="1"/>
  <c r="F162" i="1"/>
  <c r="N155" i="1"/>
  <c r="N156" i="1" s="1"/>
  <c r="M155" i="1"/>
  <c r="M156" i="1" s="1"/>
  <c r="L155" i="1"/>
  <c r="L156" i="1" s="1"/>
  <c r="I155" i="1"/>
  <c r="I156" i="1" s="1"/>
  <c r="K152" i="1"/>
  <c r="J152" i="1"/>
  <c r="H152" i="1"/>
  <c r="G152" i="1"/>
  <c r="E152" i="1"/>
  <c r="D152" i="1"/>
  <c r="N151" i="1"/>
  <c r="N152" i="1" s="1"/>
  <c r="M151" i="1"/>
  <c r="M152" i="1" s="1"/>
  <c r="L152" i="1"/>
  <c r="I151" i="1"/>
  <c r="I152" i="1" s="1"/>
  <c r="F151" i="1"/>
  <c r="F152" i="1" s="1"/>
  <c r="K148" i="1"/>
  <c r="J148" i="1"/>
  <c r="H148" i="1"/>
  <c r="G148" i="1"/>
  <c r="E148" i="1"/>
  <c r="D148" i="1"/>
  <c r="N147" i="1"/>
  <c r="M147" i="1"/>
  <c r="L147" i="1"/>
  <c r="I147" i="1"/>
  <c r="F147" i="1"/>
  <c r="N146" i="1"/>
  <c r="M146" i="1"/>
  <c r="L146" i="1"/>
  <c r="I146" i="1"/>
  <c r="F146" i="1"/>
  <c r="N145" i="1"/>
  <c r="M145" i="1"/>
  <c r="L145" i="1"/>
  <c r="I145" i="1"/>
  <c r="K138" i="1"/>
  <c r="J138" i="1"/>
  <c r="H138" i="1"/>
  <c r="G138" i="1"/>
  <c r="E138" i="1"/>
  <c r="D138" i="1"/>
  <c r="N137" i="1"/>
  <c r="I137" i="1"/>
  <c r="F137" i="1"/>
  <c r="L136" i="1"/>
  <c r="I136" i="1"/>
  <c r="F136" i="1"/>
  <c r="N135" i="1"/>
  <c r="M135" i="1"/>
  <c r="L135" i="1"/>
  <c r="I135" i="1"/>
  <c r="F135" i="1"/>
  <c r="N134" i="1"/>
  <c r="M134" i="1"/>
  <c r="L134" i="1"/>
  <c r="I134" i="1"/>
  <c r="F134" i="1"/>
  <c r="N133" i="1"/>
  <c r="M133" i="1"/>
  <c r="L133" i="1"/>
  <c r="I133" i="1"/>
  <c r="F133" i="1"/>
  <c r="N132" i="1"/>
  <c r="M132" i="1"/>
  <c r="L132" i="1"/>
  <c r="I132" i="1"/>
  <c r="F132" i="1"/>
  <c r="K129" i="1"/>
  <c r="J129" i="1"/>
  <c r="H129" i="1"/>
  <c r="G129" i="1"/>
  <c r="E129" i="1"/>
  <c r="D129" i="1"/>
  <c r="N128" i="1"/>
  <c r="M128" i="1"/>
  <c r="L128" i="1"/>
  <c r="I128" i="1"/>
  <c r="F128" i="1"/>
  <c r="N127" i="1"/>
  <c r="M127" i="1"/>
  <c r="L127" i="1"/>
  <c r="I127" i="1"/>
  <c r="F127" i="1"/>
  <c r="N126" i="1"/>
  <c r="M126" i="1"/>
  <c r="I126" i="1"/>
  <c r="F126" i="1"/>
  <c r="N124" i="1"/>
  <c r="M124" i="1"/>
  <c r="L124" i="1"/>
  <c r="F124" i="1"/>
  <c r="N123" i="1"/>
  <c r="M123" i="1"/>
  <c r="L123" i="1"/>
  <c r="I123" i="1"/>
  <c r="F123" i="1"/>
  <c r="N122" i="1"/>
  <c r="M122" i="1"/>
  <c r="L122" i="1"/>
  <c r="I122" i="1"/>
  <c r="F122" i="1"/>
  <c r="N120" i="1"/>
  <c r="M120" i="1"/>
  <c r="L120" i="1"/>
  <c r="I120" i="1"/>
  <c r="F120" i="1"/>
  <c r="N119" i="1"/>
  <c r="M119" i="1"/>
  <c r="L119" i="1"/>
  <c r="I119" i="1"/>
  <c r="F119" i="1"/>
  <c r="N118" i="1"/>
  <c r="M118" i="1"/>
  <c r="L118" i="1"/>
  <c r="I118" i="1"/>
  <c r="F118" i="1"/>
  <c r="N117" i="1"/>
  <c r="M117" i="1"/>
  <c r="L117" i="1"/>
  <c r="I117" i="1"/>
  <c r="F117" i="1"/>
  <c r="N116" i="1"/>
  <c r="M116" i="1"/>
  <c r="L116" i="1"/>
  <c r="I116" i="1"/>
  <c r="F116" i="1"/>
  <c r="N115" i="1"/>
  <c r="M115" i="1"/>
  <c r="L115" i="1"/>
  <c r="N114" i="1"/>
  <c r="M114" i="1"/>
  <c r="I114" i="1"/>
  <c r="F114" i="1"/>
  <c r="N113" i="1"/>
  <c r="M113" i="1"/>
  <c r="L113" i="1"/>
  <c r="I113" i="1"/>
  <c r="F113" i="1"/>
  <c r="N112" i="1"/>
  <c r="M112" i="1"/>
  <c r="L112" i="1"/>
  <c r="I112" i="1"/>
  <c r="F112" i="1"/>
  <c r="K101" i="1"/>
  <c r="J101" i="1"/>
  <c r="H101" i="1"/>
  <c r="G101" i="1"/>
  <c r="E101" i="1"/>
  <c r="D103" i="1"/>
  <c r="N100" i="1"/>
  <c r="M100" i="1"/>
  <c r="L100" i="1"/>
  <c r="I100" i="1"/>
  <c r="F100" i="1"/>
  <c r="N99" i="1"/>
  <c r="M99" i="1"/>
  <c r="L99" i="1"/>
  <c r="I99" i="1"/>
  <c r="F99" i="1"/>
  <c r="N98" i="1"/>
  <c r="M98" i="1"/>
  <c r="L98" i="1"/>
  <c r="I98" i="1"/>
  <c r="F98" i="1"/>
  <c r="N97" i="1"/>
  <c r="M97" i="1"/>
  <c r="L97" i="1"/>
  <c r="I97" i="1"/>
  <c r="K94" i="1"/>
  <c r="J94" i="1"/>
  <c r="H94" i="1"/>
  <c r="G94" i="1"/>
  <c r="N93" i="1"/>
  <c r="M93" i="1"/>
  <c r="L93" i="1"/>
  <c r="I93" i="1"/>
  <c r="F93" i="1"/>
  <c r="N92" i="1"/>
  <c r="M92" i="1"/>
  <c r="L92" i="1"/>
  <c r="I92" i="1"/>
  <c r="F92" i="1"/>
  <c r="N91" i="1"/>
  <c r="M91" i="1"/>
  <c r="L91" i="1"/>
  <c r="I91" i="1"/>
  <c r="N90" i="1"/>
  <c r="M90" i="1"/>
  <c r="L90" i="1"/>
  <c r="I90" i="1"/>
  <c r="F90" i="1"/>
  <c r="N89" i="1"/>
  <c r="M89" i="1"/>
  <c r="L89" i="1"/>
  <c r="I89" i="1"/>
  <c r="F89" i="1"/>
  <c r="N88" i="1"/>
  <c r="M88" i="1"/>
  <c r="L88" i="1"/>
  <c r="I88" i="1"/>
  <c r="N87" i="1"/>
  <c r="M87" i="1"/>
  <c r="L87" i="1"/>
  <c r="I87" i="1"/>
  <c r="F87" i="1"/>
  <c r="N86" i="1"/>
  <c r="M86" i="1"/>
  <c r="L86" i="1"/>
  <c r="I86" i="1"/>
  <c r="F86" i="1"/>
  <c r="N85" i="1"/>
  <c r="M85" i="1"/>
  <c r="L85" i="1"/>
  <c r="I85" i="1"/>
  <c r="F85" i="1"/>
  <c r="L76" i="1"/>
  <c r="I76" i="1"/>
  <c r="F76" i="1"/>
  <c r="L73" i="1"/>
  <c r="I73" i="1"/>
  <c r="F73" i="1"/>
  <c r="L72" i="1"/>
  <c r="I72" i="1"/>
  <c r="F72" i="1"/>
  <c r="K63" i="1"/>
  <c r="K80" i="1" s="1"/>
  <c r="J63" i="1"/>
  <c r="H63" i="1"/>
  <c r="G63" i="1"/>
  <c r="E63" i="1"/>
  <c r="E80" i="1" s="1"/>
  <c r="D63" i="1"/>
  <c r="D80" i="1" s="1"/>
  <c r="N62" i="1"/>
  <c r="M62" i="1"/>
  <c r="L62" i="1"/>
  <c r="F62" i="1"/>
  <c r="N61" i="1"/>
  <c r="M61" i="1"/>
  <c r="L61" i="1"/>
  <c r="I61" i="1"/>
  <c r="F61" i="1"/>
  <c r="N60" i="1"/>
  <c r="M60" i="1"/>
  <c r="L60" i="1"/>
  <c r="I60" i="1"/>
  <c r="F60" i="1"/>
  <c r="N59" i="1"/>
  <c r="M59" i="1"/>
  <c r="L59" i="1"/>
  <c r="I59" i="1"/>
  <c r="F59" i="1"/>
  <c r="K52" i="1"/>
  <c r="J52" i="1"/>
  <c r="H52" i="1"/>
  <c r="G52" i="1"/>
  <c r="E52" i="1"/>
  <c r="D52" i="1"/>
  <c r="N51" i="1"/>
  <c r="N52" i="1" s="1"/>
  <c r="M51" i="1"/>
  <c r="M52" i="1" s="1"/>
  <c r="L51" i="1"/>
  <c r="L52" i="1" s="1"/>
  <c r="I51" i="1"/>
  <c r="I52" i="1" s="1"/>
  <c r="F51" i="1"/>
  <c r="F52" i="1" s="1"/>
  <c r="K48" i="1"/>
  <c r="J48" i="1"/>
  <c r="H48" i="1"/>
  <c r="G48" i="1"/>
  <c r="E48" i="1"/>
  <c r="N47" i="1"/>
  <c r="L47" i="1"/>
  <c r="I47" i="1"/>
  <c r="F47" i="1"/>
  <c r="N45" i="1"/>
  <c r="L45" i="1"/>
  <c r="I45" i="1"/>
  <c r="F45" i="1"/>
  <c r="N44" i="1"/>
  <c r="L44" i="1"/>
  <c r="I44" i="1"/>
  <c r="F44" i="1"/>
  <c r="N43" i="1"/>
  <c r="L43" i="1"/>
  <c r="I43" i="1"/>
  <c r="F43" i="1"/>
  <c r="N42" i="1"/>
  <c r="L42" i="1"/>
  <c r="I42" i="1"/>
  <c r="N37" i="1"/>
  <c r="L37" i="1"/>
  <c r="I37" i="1"/>
  <c r="F37" i="1"/>
  <c r="N36" i="1"/>
  <c r="L36" i="1"/>
  <c r="I36" i="1"/>
  <c r="F36" i="1"/>
  <c r="N32" i="1"/>
  <c r="M32" i="1"/>
  <c r="L32" i="1"/>
  <c r="I32" i="1"/>
  <c r="F32" i="1"/>
  <c r="N31" i="1"/>
  <c r="M31" i="1"/>
  <c r="L31" i="1"/>
  <c r="I31" i="1"/>
  <c r="F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L27" i="1"/>
  <c r="I27" i="1"/>
  <c r="F27" i="1"/>
  <c r="N23" i="1"/>
  <c r="M23" i="1"/>
  <c r="L23" i="1"/>
  <c r="I23" i="1"/>
  <c r="F23" i="1"/>
  <c r="N22" i="1"/>
  <c r="M22" i="1"/>
  <c r="L22" i="1"/>
  <c r="I22" i="1"/>
  <c r="F22" i="1"/>
  <c r="N21" i="1"/>
  <c r="M21" i="1"/>
  <c r="L21" i="1"/>
  <c r="I21" i="1"/>
  <c r="F21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N17" i="1"/>
  <c r="M17" i="1"/>
  <c r="L17" i="1"/>
  <c r="I17" i="1"/>
  <c r="F17" i="1"/>
  <c r="I33" i="1" l="1"/>
  <c r="L33" i="1"/>
  <c r="M33" i="1"/>
  <c r="F33" i="1"/>
  <c r="N33" i="1"/>
  <c r="F48" i="1"/>
  <c r="I48" i="1"/>
  <c r="J347" i="1"/>
  <c r="J383" i="1" s="1"/>
  <c r="G347" i="1"/>
  <c r="G383" i="1" s="1"/>
  <c r="E347" i="1"/>
  <c r="E383" i="1" s="1"/>
  <c r="K347" i="1"/>
  <c r="K383" i="1" s="1"/>
  <c r="H347" i="1"/>
  <c r="H383" i="1" s="1"/>
  <c r="D347" i="1"/>
  <c r="D383" i="1" s="1"/>
  <c r="F94" i="1"/>
  <c r="L78" i="1"/>
  <c r="D181" i="1"/>
  <c r="F78" i="1"/>
  <c r="I78" i="1"/>
  <c r="E157" i="1"/>
  <c r="K157" i="1"/>
  <c r="H157" i="1"/>
  <c r="G140" i="1"/>
  <c r="D157" i="1"/>
  <c r="J157" i="1"/>
  <c r="D140" i="1"/>
  <c r="J140" i="1"/>
  <c r="G157" i="1"/>
  <c r="H140" i="1"/>
  <c r="E140" i="1"/>
  <c r="K140" i="1"/>
  <c r="K103" i="1"/>
  <c r="E103" i="1"/>
  <c r="G103" i="1"/>
  <c r="J103" i="1"/>
  <c r="H103" i="1"/>
  <c r="H80" i="1"/>
  <c r="J80" i="1"/>
  <c r="G80" i="1"/>
  <c r="D54" i="1"/>
  <c r="J54" i="1"/>
  <c r="K54" i="1"/>
  <c r="E54" i="1"/>
  <c r="G54" i="1"/>
  <c r="H54" i="1"/>
  <c r="L94" i="1"/>
  <c r="I129" i="1"/>
  <c r="M129" i="1"/>
  <c r="L129" i="1"/>
  <c r="N129" i="1"/>
  <c r="O317" i="1"/>
  <c r="O87" i="1"/>
  <c r="O91" i="1"/>
  <c r="M251" i="1"/>
  <c r="O215" i="1"/>
  <c r="O47" i="1"/>
  <c r="O135" i="1"/>
  <c r="O28" i="1"/>
  <c r="O136" i="1"/>
  <c r="O44" i="1"/>
  <c r="O98" i="1"/>
  <c r="O163" i="1"/>
  <c r="F251" i="1"/>
  <c r="I176" i="1"/>
  <c r="O27" i="1"/>
  <c r="O30" i="1"/>
  <c r="O132" i="1"/>
  <c r="O162" i="1"/>
  <c r="L251" i="1"/>
  <c r="E251" i="1"/>
  <c r="K251" i="1"/>
  <c r="O19" i="1"/>
  <c r="O42" i="1"/>
  <c r="O45" i="1"/>
  <c r="O134" i="1"/>
  <c r="O147" i="1"/>
  <c r="O175" i="1"/>
  <c r="O187" i="1"/>
  <c r="F195" i="1"/>
  <c r="F197" i="1" s="1"/>
  <c r="N195" i="1"/>
  <c r="N197" i="1" s="1"/>
  <c r="O194" i="1"/>
  <c r="O224" i="1"/>
  <c r="I251" i="1"/>
  <c r="O43" i="1"/>
  <c r="O112" i="1"/>
  <c r="O116" i="1"/>
  <c r="O122" i="1"/>
  <c r="O124" i="1"/>
  <c r="H181" i="1"/>
  <c r="O21" i="1"/>
  <c r="O29" i="1"/>
  <c r="O32" i="1"/>
  <c r="O36" i="1"/>
  <c r="O117" i="1"/>
  <c r="O164" i="1"/>
  <c r="F101" i="1"/>
  <c r="O97" i="1"/>
  <c r="O100" i="1"/>
  <c r="O119" i="1"/>
  <c r="J181" i="1"/>
  <c r="L210" i="1"/>
  <c r="F217" i="1"/>
  <c r="N217" i="1"/>
  <c r="M226" i="1"/>
  <c r="M228" i="1" s="1"/>
  <c r="F312" i="1"/>
  <c r="N312" i="1"/>
  <c r="I320" i="1"/>
  <c r="O20" i="1"/>
  <c r="O90" i="1"/>
  <c r="O114" i="1"/>
  <c r="L138" i="1"/>
  <c r="O133" i="1"/>
  <c r="L148" i="1"/>
  <c r="L157" i="1" s="1"/>
  <c r="F166" i="1"/>
  <c r="N166" i="1"/>
  <c r="L195" i="1"/>
  <c r="L197" i="1" s="1"/>
  <c r="O216" i="1"/>
  <c r="O222" i="1"/>
  <c r="L312" i="1"/>
  <c r="L320" i="1"/>
  <c r="O319" i="1"/>
  <c r="O325" i="1"/>
  <c r="O326" i="1" s="1"/>
  <c r="M48" i="1"/>
  <c r="O37" i="1"/>
  <c r="I63" i="1"/>
  <c r="O61" i="1"/>
  <c r="O120" i="1"/>
  <c r="O123" i="1"/>
  <c r="O127" i="1"/>
  <c r="M148" i="1"/>
  <c r="M157" i="1" s="1"/>
  <c r="M195" i="1"/>
  <c r="M197" i="1" s="1"/>
  <c r="O256" i="1"/>
  <c r="O257" i="1" s="1"/>
  <c r="M312" i="1"/>
  <c r="N48" i="1"/>
  <c r="L63" i="1"/>
  <c r="I94" i="1"/>
  <c r="O86" i="1"/>
  <c r="O89" i="1"/>
  <c r="O93" i="1"/>
  <c r="I101" i="1"/>
  <c r="F148" i="1"/>
  <c r="F157" i="1" s="1"/>
  <c r="N148" i="1"/>
  <c r="N157" i="1" s="1"/>
  <c r="E181" i="1"/>
  <c r="K181" i="1"/>
  <c r="M176" i="1"/>
  <c r="I188" i="1"/>
  <c r="M210" i="1"/>
  <c r="N210" i="1"/>
  <c r="O206" i="1"/>
  <c r="I217" i="1"/>
  <c r="F226" i="1"/>
  <c r="F228" i="1" s="1"/>
  <c r="O223" i="1"/>
  <c r="G251" i="1"/>
  <c r="O249" i="1"/>
  <c r="O250" i="1" s="1"/>
  <c r="H251" i="1"/>
  <c r="M320" i="1"/>
  <c r="O23" i="1"/>
  <c r="M63" i="1"/>
  <c r="M80" i="1" s="1"/>
  <c r="F63" i="1"/>
  <c r="N63" i="1"/>
  <c r="N80" i="1" s="1"/>
  <c r="O99" i="1"/>
  <c r="O128" i="1"/>
  <c r="F138" i="1"/>
  <c r="N138" i="1"/>
  <c r="O145" i="1"/>
  <c r="O146" i="1"/>
  <c r="O155" i="1"/>
  <c r="O156" i="1" s="1"/>
  <c r="L166" i="1"/>
  <c r="G181" i="1"/>
  <c r="F176" i="1"/>
  <c r="N176" i="1"/>
  <c r="L188" i="1"/>
  <c r="I195" i="1"/>
  <c r="I197" i="1" s="1"/>
  <c r="O203" i="1"/>
  <c r="O207" i="1"/>
  <c r="L217" i="1"/>
  <c r="I226" i="1"/>
  <c r="I228" i="1" s="1"/>
  <c r="D251" i="1"/>
  <c r="O22" i="1"/>
  <c r="O31" i="1"/>
  <c r="L48" i="1"/>
  <c r="O60" i="1"/>
  <c r="M94" i="1"/>
  <c r="O88" i="1"/>
  <c r="O92" i="1"/>
  <c r="M101" i="1"/>
  <c r="O126" i="1"/>
  <c r="I138" i="1"/>
  <c r="O137" i="1"/>
  <c r="O151" i="1"/>
  <c r="O152" i="1" s="1"/>
  <c r="L176" i="1"/>
  <c r="O186" i="1"/>
  <c r="I210" i="1"/>
  <c r="O204" i="1"/>
  <c r="O208" i="1"/>
  <c r="J251" i="1"/>
  <c r="O298" i="1"/>
  <c r="O299" i="1" s="1"/>
  <c r="I312" i="1"/>
  <c r="O318" i="1"/>
  <c r="O337" i="1"/>
  <c r="O338" i="1" s="1"/>
  <c r="O18" i="1"/>
  <c r="N101" i="1"/>
  <c r="O115" i="1"/>
  <c r="M138" i="1"/>
  <c r="I148" i="1"/>
  <c r="I157" i="1" s="1"/>
  <c r="I166" i="1"/>
  <c r="O17" i="1"/>
  <c r="O51" i="1"/>
  <c r="O52" i="1" s="1"/>
  <c r="L101" i="1"/>
  <c r="F129" i="1"/>
  <c r="O171" i="1"/>
  <c r="O172" i="1" s="1"/>
  <c r="F210" i="1"/>
  <c r="O62" i="1"/>
  <c r="N94" i="1"/>
  <c r="O113" i="1"/>
  <c r="O118" i="1"/>
  <c r="M166" i="1"/>
  <c r="L226" i="1"/>
  <c r="L228" i="1" s="1"/>
  <c r="F320" i="1"/>
  <c r="N320" i="1"/>
  <c r="F188" i="1"/>
  <c r="N188" i="1"/>
  <c r="O225" i="1"/>
  <c r="O59" i="1"/>
  <c r="O85" i="1"/>
  <c r="O205" i="1"/>
  <c r="O209" i="1"/>
  <c r="N226" i="1"/>
  <c r="N228" i="1" s="1"/>
  <c r="O311" i="1"/>
  <c r="M188" i="1"/>
  <c r="O193" i="1"/>
  <c r="M217" i="1"/>
  <c r="O245" i="1"/>
  <c r="O246" i="1" s="1"/>
  <c r="M257" i="1"/>
  <c r="O289" i="1"/>
  <c r="O290" i="1" s="1"/>
  <c r="M299" i="1"/>
  <c r="O304" i="1"/>
  <c r="O305" i="1" s="1"/>
  <c r="O331" i="1"/>
  <c r="O332" i="1" s="1"/>
  <c r="N250" i="1"/>
  <c r="N251" i="1" s="1"/>
  <c r="O202" i="1"/>
  <c r="O310" i="1"/>
  <c r="O33" i="1" l="1"/>
  <c r="O48" i="1"/>
  <c r="M347" i="1"/>
  <c r="M383" i="1" s="1"/>
  <c r="K259" i="1"/>
  <c r="K381" i="1" s="1"/>
  <c r="K387" i="1" s="1"/>
  <c r="I347" i="1"/>
  <c r="I383" i="1" s="1"/>
  <c r="F347" i="1"/>
  <c r="F383" i="1" s="1"/>
  <c r="L347" i="1"/>
  <c r="L383" i="1" s="1"/>
  <c r="N347" i="1"/>
  <c r="N383" i="1" s="1"/>
  <c r="H259" i="1"/>
  <c r="H381" i="1" s="1"/>
  <c r="H387" i="1" s="1"/>
  <c r="G259" i="1"/>
  <c r="G381" i="1" s="1"/>
  <c r="G387" i="1" s="1"/>
  <c r="D259" i="1"/>
  <c r="D381" i="1" s="1"/>
  <c r="D387" i="1" s="1"/>
  <c r="J259" i="1"/>
  <c r="J381" i="1" s="1"/>
  <c r="J387" i="1" s="1"/>
  <c r="E259" i="1"/>
  <c r="E381" i="1" s="1"/>
  <c r="E387" i="1" s="1"/>
  <c r="F140" i="1"/>
  <c r="N140" i="1"/>
  <c r="L140" i="1"/>
  <c r="M140" i="1"/>
  <c r="I140" i="1"/>
  <c r="M103" i="1"/>
  <c r="I103" i="1"/>
  <c r="F103" i="1"/>
  <c r="L103" i="1"/>
  <c r="N103" i="1"/>
  <c r="F80" i="1"/>
  <c r="M54" i="1"/>
  <c r="L54" i="1"/>
  <c r="L80" i="1"/>
  <c r="I80" i="1"/>
  <c r="F54" i="1"/>
  <c r="N54" i="1"/>
  <c r="I54" i="1"/>
  <c r="O188" i="1"/>
  <c r="O94" i="1"/>
  <c r="O63" i="1"/>
  <c r="O129" i="1"/>
  <c r="O312" i="1"/>
  <c r="O320" i="1"/>
  <c r="O251" i="1"/>
  <c r="O195" i="1"/>
  <c r="O197" i="1" s="1"/>
  <c r="O176" i="1"/>
  <c r="O166" i="1"/>
  <c r="I181" i="1"/>
  <c r="F181" i="1"/>
  <c r="O226" i="1"/>
  <c r="O228" i="1" s="1"/>
  <c r="O217" i="1"/>
  <c r="O101" i="1"/>
  <c r="L181" i="1"/>
  <c r="N181" i="1"/>
  <c r="M181" i="1"/>
  <c r="O138" i="1"/>
  <c r="O148" i="1"/>
  <c r="O157" i="1" s="1"/>
  <c r="O210" i="1"/>
  <c r="O347" i="1" l="1"/>
  <c r="O383" i="1" s="1"/>
  <c r="M259" i="1"/>
  <c r="M381" i="1" s="1"/>
  <c r="M387" i="1" s="1"/>
  <c r="I259" i="1"/>
  <c r="I381" i="1" s="1"/>
  <c r="I387" i="1" s="1"/>
  <c r="N259" i="1"/>
  <c r="N381" i="1" s="1"/>
  <c r="N387" i="1" s="1"/>
  <c r="F259" i="1"/>
  <c r="F381" i="1" s="1"/>
  <c r="F387" i="1" s="1"/>
  <c r="L259" i="1"/>
  <c r="L381" i="1" s="1"/>
  <c r="L387" i="1" s="1"/>
  <c r="O140" i="1"/>
  <c r="O103" i="1"/>
  <c r="O181" i="1"/>
  <c r="O80" i="1"/>
  <c r="O54" i="1"/>
  <c r="O259" i="1" l="1"/>
  <c r="O381" i="1" s="1"/>
  <c r="O387" i="1" s="1"/>
</calcChain>
</file>

<file path=xl/sharedStrings.xml><?xml version="1.0" encoding="utf-8"?>
<sst xmlns="http://schemas.openxmlformats.org/spreadsheetml/2006/main" count="2742" uniqueCount="244">
  <si>
    <t>INFORME DE MATRÍCULA</t>
  </si>
  <si>
    <t xml:space="preserve"> </t>
  </si>
  <si>
    <t>Informe Reportado del Semestre</t>
  </si>
  <si>
    <t>Informe Trimestral Reportado</t>
  </si>
  <si>
    <t>1°</t>
  </si>
  <si>
    <t>2°</t>
  </si>
  <si>
    <t>3°</t>
  </si>
  <si>
    <t>4°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</si>
  <si>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</si>
  <si>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</si>
  <si>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</si>
  <si>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</si>
  <si>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</si>
  <si>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</si>
  <si>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</si>
  <si>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</si>
  <si>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</si>
  <si>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</si>
  <si>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</si>
  <si>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</si>
  <si>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</si>
  <si>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</si>
  <si>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 xml:space="preserve">Tuxtla Gutiérrez </t>
  </si>
  <si>
    <t>LICENCIATURA EN SISTEMAS COMPUTACIONALES</t>
  </si>
  <si>
    <t>LICENCIATURA EN DANZA</t>
  </si>
  <si>
    <t>LICENCIATURA EN ARQUITECTURA</t>
  </si>
  <si>
    <t>TOTAL</t>
  </si>
  <si>
    <t>MAESTRÍA</t>
  </si>
  <si>
    <t>ESCUELA / FACULTAD / CENTRO /</t>
  </si>
  <si>
    <t>ESPECIALIDAD</t>
  </si>
  <si>
    <t>DOCTORADO</t>
  </si>
  <si>
    <t>TOTAL DEL CAMPUS</t>
  </si>
  <si>
    <t>NOMBRE DEL CAMPUS: II</t>
  </si>
  <si>
    <t>LICENCIATURA EN MEDICINA VETERINARIA Y ZOOTECNIA</t>
  </si>
  <si>
    <t>Pichucalco</t>
  </si>
  <si>
    <t>ESPECIALIDAD EN GINECO - OBSTETRICIA</t>
  </si>
  <si>
    <t>NOMBRE DEL CAMPUS: III</t>
  </si>
  <si>
    <t>LICENCIATURA EN DERECHO</t>
  </si>
  <si>
    <t>Palenque</t>
  </si>
  <si>
    <t>Tapachula</t>
  </si>
  <si>
    <t>LICENCIATURA EN HISTORIA</t>
  </si>
  <si>
    <t>NOMBRE DEL CAMPUS: IV</t>
  </si>
  <si>
    <t>LICENCIATURA EN AGRONEGOCIOS</t>
  </si>
  <si>
    <t>LICENCIATURA EN COMERCIO INTERNACIONAL</t>
  </si>
  <si>
    <t>Huehuetán</t>
  </si>
  <si>
    <t>Ocozocoautla</t>
  </si>
  <si>
    <t>LICENCIATURA DE INGENIERO EN SISTEMAS COSTEROS</t>
  </si>
  <si>
    <t>NOMBRE DEL CAMPUS: V</t>
  </si>
  <si>
    <t>Villaflores</t>
  </si>
  <si>
    <t>LICENCIATURA EN INGENIERO EN DESARROLLO AGROAMBIENTAL</t>
  </si>
  <si>
    <t xml:space="preserve">Villaflores </t>
  </si>
  <si>
    <t>DOCTORADO EN CIENCIAS AGROPECUARIAS Y SUSTENTABILIDAD</t>
  </si>
  <si>
    <t>NOMBRE DEL CAMPUS: VI</t>
  </si>
  <si>
    <t>LICENCIATURA EN LENGUA Y LITERATURA HISPANOAMERICANAS</t>
  </si>
  <si>
    <t>ESPECIALIDAD EN PROCESOS CULTURALES LECTO-ESCRITORES</t>
  </si>
  <si>
    <t>Tuxtla Gutiérrez</t>
  </si>
  <si>
    <t>NOMBRE DEL CAMPUS: VII</t>
  </si>
  <si>
    <t>NOMBRE DEL CAMPUS: VIII</t>
  </si>
  <si>
    <t>Comitán</t>
  </si>
  <si>
    <t xml:space="preserve">Comitán </t>
  </si>
  <si>
    <t>NOMBRE DEL CAMPUS: IX</t>
  </si>
  <si>
    <t>Arriaga</t>
  </si>
  <si>
    <t>Tonalá</t>
  </si>
  <si>
    <t>Pijijiapan</t>
  </si>
  <si>
    <t>LICENCIATURA EN PUERICULTURA Y DESARROLLO INFANTIL</t>
  </si>
  <si>
    <t>Copainalá</t>
  </si>
  <si>
    <t>Catazajá</t>
  </si>
  <si>
    <t>MAESTRIA</t>
  </si>
  <si>
    <t xml:space="preserve">TOTAL </t>
  </si>
  <si>
    <t>DOCTORADO EN DERECHO</t>
  </si>
  <si>
    <t>LICENCIATURA EN CAFICULTURA</t>
  </si>
  <si>
    <t>Angel Albino Corzo</t>
  </si>
  <si>
    <t>TOTAL DE ESCOLARIZADA</t>
  </si>
  <si>
    <t>MODALIDAD NO ESCOLARIZADA</t>
  </si>
  <si>
    <t>NOMBRE DEL CAMPUS: I</t>
  </si>
  <si>
    <t>LICENCIATURA EN SEGURIDAD ALIMENTARIA</t>
  </si>
  <si>
    <t>LICENCIATURA EN DESARROLLO MUNICIPAL Y GOBERNABILIDAD</t>
  </si>
  <si>
    <t>LICENCIATURA EN GERENCIA SOCIAL</t>
  </si>
  <si>
    <t>LICENCIATURA EN DERECHOS HUMANOS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</si>
  <si>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</si>
  <si>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</si>
  <si>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</si>
  <si>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</si>
  <si>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_________________________________</t>
  </si>
  <si>
    <t>DIRECTOR DE SERVICIOS ESCOLARES</t>
  </si>
  <si>
    <t>DEPARTAMENTO DE CONTROL ESCOLAR</t>
  </si>
  <si>
    <t>NOMBRE DEL CAMPUS: ESCUELA DE ESTUDIOS AGROPECUARIOS MEZCALAPA</t>
  </si>
  <si>
    <t>NOMBRE DEL CAMPUS: FACULTAD MAYA DE ESTUDIOS AGROPECUARIOS</t>
  </si>
  <si>
    <t>NOMBRE DEL CAMPUS:  INSTITUTO DE INVESTIGACIONES JURIDICAS</t>
  </si>
  <si>
    <t>NOMBRE DEL CAMPUS:  CENTRO UNIVERSIDAD EMPRESA</t>
  </si>
  <si>
    <t>NOMBRE DEL CAMPUS: COORDINACION DE LA LICENCIATURA EN CAFICULTURA</t>
  </si>
  <si>
    <t>NOMBRE DEL CAMPUS:  FACULTAD MAYA DE ESTUDIOS AGROPECUARIOS</t>
  </si>
  <si>
    <t>NOMBRE DEL CAMPUS:  CENTRO DE ESTUDIOS PARA EL DESARROLLO MUNICIPAL Y POLITICAS PUBLICAS</t>
  </si>
  <si>
    <t>NOMBRE DEL CAMPUS:   INSTITUTO DE INVESTIGACIONES JURIDICAS</t>
  </si>
  <si>
    <t>NOMBRE DEL CAMPUS:  CENTRO DE ESTUDIOS PARA LA CONSTRUCCION DE CIUDADANIA Y LA SEGURIDAD</t>
  </si>
  <si>
    <t>MAESTRÍA EN CIENCIAS EN PRODUCCIÓN AGROPECUARIA TROPICAL</t>
  </si>
  <si>
    <t>MAESTRÍA EN ADMINISTRACIÓN CON TERMINAL EN DIRECCIÓN DE NEGOCIOS</t>
  </si>
  <si>
    <r>
      <t xml:space="preserve">NOMBRE DE LA INSTITUCION : </t>
    </r>
    <r>
      <rPr>
        <b/>
        <sz val="8"/>
        <color theme="1"/>
        <rFont val="Calibri"/>
        <family val="2"/>
      </rPr>
      <t>UNIVERSIDAD AUTÓNOMA DE CHIAPAS</t>
    </r>
  </si>
  <si>
    <t>NOMBRE DEL CAMPUS:  ESCUELA DE SISTEMAS ALIMENTARIOS</t>
  </si>
  <si>
    <t>Centro de Estudios para el Arte y la Cultura</t>
  </si>
  <si>
    <t>Facultad de Contaduría y Administración, Campus I</t>
  </si>
  <si>
    <t>Facultad de Lenguas, Campus Tuxtla</t>
  </si>
  <si>
    <t>Facultad de Ingeniería, Campus I</t>
  </si>
  <si>
    <t>Facultad de Arquitectura, Campus I</t>
  </si>
  <si>
    <t>Facultad de Ciencias en Física y Matemáticas</t>
  </si>
  <si>
    <t>Facultad de Medicina Humana "Dr. Manuel Velasco Suárez", Campus II</t>
  </si>
  <si>
    <t>Facultad de Medicina Veterinaria y Zootecnia, Campus II</t>
  </si>
  <si>
    <t>Escuela de Lenguas, Campus San Cristóbal de las Casas</t>
  </si>
  <si>
    <t>Facultad de Derecho, Campus III</t>
  </si>
  <si>
    <t>Facultad de Ciencias Sociales, Campus III</t>
  </si>
  <si>
    <t>Escuela de Lenguas, Campus Tapachula</t>
  </si>
  <si>
    <t>Facultad de Ciencias de la Administración, Campus IV</t>
  </si>
  <si>
    <t>Facultad de Medicina Humana "Dr. Manuel Velasco Suárez", Campus IV</t>
  </si>
  <si>
    <t>Facultad de Negocios, Campus IV</t>
  </si>
  <si>
    <t>Facultad de Ciencias Agrícolas, Campus IV</t>
  </si>
  <si>
    <t>Facultad de Ciencias Químicas, Campus IV</t>
  </si>
  <si>
    <t>Escuela de Ciencias Químicas</t>
  </si>
  <si>
    <t>Coordinacion de la Licenciatura en Ingeniería en Sistemas Costeros</t>
  </si>
  <si>
    <t>Instituto de Biociencias</t>
  </si>
  <si>
    <t xml:space="preserve">Escuela de Humanidades, Campus IV </t>
  </si>
  <si>
    <t>Facultad de Ciencias Agronómicas, Campus V</t>
  </si>
  <si>
    <t>Facultad de Humanidades, Campus VI</t>
  </si>
  <si>
    <t>Escuela de Contaduría y Administración, Campus VII</t>
  </si>
  <si>
    <t>Facultad de Ciencias Administrativas, Campus VIII</t>
  </si>
  <si>
    <t>Escuela de Ciencias Administrativas, Campus IX</t>
  </si>
  <si>
    <t>Escuela de Ciencias y Procesos Agropecuarios Industriales, Istmo-Costa, Campus IX</t>
  </si>
  <si>
    <t>Escuela de Ciencias Administrativas Istmo-Costa, Campus IX</t>
  </si>
  <si>
    <t>Escuela de Humanidades, Campus IX</t>
  </si>
  <si>
    <t>Escuela de Estudios Agropecuarios Mezcalapa</t>
  </si>
  <si>
    <t>Facultad Maya de Estudios Agropecuarios</t>
  </si>
  <si>
    <t>Instituto de Investigaciones Jurídicas</t>
  </si>
  <si>
    <t>Centro Universidad Empresa</t>
  </si>
  <si>
    <t>Coordinación de la Licenciatura en Caficultura</t>
  </si>
  <si>
    <t>Escuela de Sistemas Alimentarios</t>
  </si>
  <si>
    <t>LICENCIATURA EN GESTIÓN PARA EL DESARROLLO Y LA DIVERSIDAD</t>
  </si>
  <si>
    <t>ESPECIALIDAD EN DIDÁCTICA DE LAS MATEMÁTICAS</t>
  </si>
  <si>
    <t>LICENCIATURA EN ADMINISTRACIÓN</t>
  </si>
  <si>
    <t>LICENCIATURA EN CONTADURÍA</t>
  </si>
  <si>
    <t>LICENCIATURA EN INGENIERÍA CIVIL</t>
  </si>
  <si>
    <t>LICENCIATURA EN FÍSICA</t>
  </si>
  <si>
    <t>LICENCIATURA EN MATEMÁTICAS APLICADAS</t>
  </si>
  <si>
    <t>LICENCIATURA EN GERONTOLOGÍA</t>
  </si>
  <si>
    <t>LICENCIATURA EN MÉDICO CIRUJANO</t>
  </si>
  <si>
    <t>LICENCIATURA EN ANTROPOLOGÍA SOCIAL</t>
  </si>
  <si>
    <t>LICENCIATURA EN ECONOMÍA</t>
  </si>
  <si>
    <t>LICENCIATURA EN SOCIOLOGÍA</t>
  </si>
  <si>
    <t>MAESTRÍA EN DESARROLLO LOCAL</t>
  </si>
  <si>
    <t>MAESTRÍA EN HISTORIA</t>
  </si>
  <si>
    <t>LICENCIATURA EN INGENIERO AGRÓNOMO</t>
  </si>
  <si>
    <t>LICENCIATURA EN INGENIERO BIOTECNÓLOGO</t>
  </si>
  <si>
    <t>LICENCIATURA EN PEDAGOGÍA</t>
  </si>
  <si>
    <t>MAESTRIA EN ADMINISTRACIÓN TERMINAL EN PERSONAL</t>
  </si>
  <si>
    <t>MAESTRIA EN ADMINISTRACIÓN TERMINAL EN FINANZAS</t>
  </si>
  <si>
    <t>LICENCIATURA EN INGLÉS</t>
  </si>
  <si>
    <t>LICENCIATURA EN GESTIÓN DE LA MICRO, PEQUEÑA Y MEDIANA EMPRESA</t>
  </si>
  <si>
    <t>LICENCIATURA EN GESTIÓN TURÍSTICA</t>
  </si>
  <si>
    <t>LICENCIATURA EN INGENIERÍA EN DESARROLLO Y TECNOLOGÍAS DE SOFTWARE</t>
  </si>
  <si>
    <t>LICENCIATURA EN MATEMÁTICAS</t>
  </si>
  <si>
    <t>LICENCIATURA EN INGENIERÍA FÍSICA</t>
  </si>
  <si>
    <t>MAESTRÍA EN ADMINISTRACIÓN CON TERMINAL EN FINANZAS</t>
  </si>
  <si>
    <t>MAESTRÍA EN ESTUDIOS FISCALES</t>
  </si>
  <si>
    <t>MAESTRÍA EN INGENIERÍA CON FORMACIÓN EN CONSTRUCCIÓN</t>
  </si>
  <si>
    <t>MAESTRÍA EN DIDÁCTICA DE LAS LENGUAS</t>
  </si>
  <si>
    <t>MAESTRÍA EN CIENCIAS MATEMÁTICAS</t>
  </si>
  <si>
    <t>MAESTRÍA EN CIENCIAS FÍSICAS</t>
  </si>
  <si>
    <t>LICENCIATURA EN GESTIÓN Y AUTODESARROLLO INDÍGENA</t>
  </si>
  <si>
    <t>MAESTRÍA EN DERECHO CONSTITUCIONAL Y AMPARO</t>
  </si>
  <si>
    <t>MAESTRíA EN ESTUDIOS SOBRE DIVERSIDAD CULTURAL Y ESPACIOS SOCIALES</t>
  </si>
  <si>
    <t>LICENCIATURA EN INGENIERÍA FORESTAL</t>
  </si>
  <si>
    <t>LICENCIATURA EN QUÍMICO FARMACOBIÓLOGO</t>
  </si>
  <si>
    <t>MAESTRÍA EN CIENCIAS EN BIOQUÍMICA CLÍNICA</t>
  </si>
  <si>
    <t>MAESTRÍA EN BIOTECNOLOGÍA</t>
  </si>
  <si>
    <t>LICENCIATURA EN INGENIERO AGRÓNOMO EN GANADERÍA AMBIENTAL</t>
  </si>
  <si>
    <t>LICENCIATURA EN FILOSOFÍA</t>
  </si>
  <si>
    <t>LICENCIATURA EN COMUNICACIÓN</t>
  </si>
  <si>
    <t>MAESTRÍA EN ESTUDIOS CULTURALES</t>
  </si>
  <si>
    <t>LICENCIATURA EN INGENIERÍA AGROINDUSTRIAL</t>
  </si>
  <si>
    <t>MAESTRÍA EN DEFENSA DE LOS DERECHOS HUMANOS</t>
  </si>
  <si>
    <t>MAESTRÍA EN GESTIÓN PARA EL DESARROLLO</t>
  </si>
  <si>
    <t>LICENCIATURA EN TECNOLOGÍAS DE INFORMACIÓN Y COMUNICACIÓN APLICADAS A LA EDUCACIÓN</t>
  </si>
  <si>
    <t>LICENCIATURA EN ESTADÍSTICA Y SISTEMAS DE INFORMACIÓN</t>
  </si>
  <si>
    <t>MODALIDAD MIXTA</t>
  </si>
  <si>
    <t>TOTAL DE MIXTA</t>
  </si>
  <si>
    <t>TUDI</t>
  </si>
  <si>
    <t>ESPECIALIDAD EN ANATOMÍA PATOLÓGICA</t>
  </si>
  <si>
    <t>ESPECIALIDAD EN GINECOLOGÍA Y OBSTETRICIA</t>
  </si>
  <si>
    <t>ESPECIALIDAD EN MEDICINA DE URGENCIAS</t>
  </si>
  <si>
    <t xml:space="preserve">ESPECIALIDAD EN MEDICINA FAMILIAR </t>
  </si>
  <si>
    <t>ESPECIALIDAD EN SUBESPECIALIDAD EN NEONATOLOGÍA</t>
  </si>
  <si>
    <t xml:space="preserve">ESPECIALIDAD EN TRAUMATOLOGÍA Y ORTOPEDIA </t>
  </si>
  <si>
    <t>Facultad de Medicina Veterinaria y Zootecnia C II, Extensión Pichucalco</t>
  </si>
  <si>
    <t>Facultad de Derecho, Campus III Extensión Palenque</t>
  </si>
  <si>
    <t>Facultad de Derecho, Campus III Extensión Tapachula</t>
  </si>
  <si>
    <t>San Cristóbal de las Casas</t>
  </si>
  <si>
    <t>NOMBRE DEL CAMPUS: CENTRO DE ESTUDIOS PARA LA CONSTRUCCION DE CIUDADANíA Y LA SEGURIDAD</t>
  </si>
  <si>
    <t>Centro de Estudios para la Construcción de Ciudadanía y la Seguridad</t>
  </si>
  <si>
    <t>Facultad Maya de Estudios Agropecuarios, Extensión Tapachula</t>
  </si>
  <si>
    <t>Centro de Estudios para el Desarrollo Municipal y Políticas Públicas</t>
  </si>
  <si>
    <t>MAESTRÍA EN ADMINISTRACIÓN CON TERMINAL EN ADMINISTRACIÓN PÚBLICA</t>
  </si>
  <si>
    <t>MAESTRÍA EN ADMINISTRACIÓN CON TERMINAL EN PERSONAL</t>
  </si>
  <si>
    <t>MAESTRÍA EN ADMINISTRACIÓN CON TERMINAL EN TECNOLOGÍAS DE INFORMACIÓN</t>
  </si>
  <si>
    <t>MAESTRÍA EN ADMINISTRACIÓN CON TERMINAL EN MERCADOTÉCNIA</t>
  </si>
  <si>
    <t>ESPECIALIDAD EN ANESTESIOLOGÍA</t>
  </si>
  <si>
    <t>ESPECIALIDAD EN CIRUGÍA GENERAL</t>
  </si>
  <si>
    <t>ESPECIALIDAD EN MEDICINA INTERNA</t>
  </si>
  <si>
    <t>ESPECIALIDAD EN PEDIATRÍA</t>
  </si>
  <si>
    <t>DOCTORADO EN ESTUDIOS REGIONALES</t>
  </si>
  <si>
    <t>MAESTRÍA EN TECNOLOGÍAS PARA LA VIVIENDA</t>
  </si>
  <si>
    <t>Facultdad de Arquitectura, Campus I</t>
  </si>
  <si>
    <t>ESPECIALIDAD EN ORTOPEDIA</t>
  </si>
  <si>
    <t>MAESTRÍA EN DERECHOS HUMANOS</t>
  </si>
  <si>
    <t>MAESTRÍA EN DERECHO</t>
  </si>
  <si>
    <t>NOMBRE DEL CAMPUS: CENTRO DE EDUCACIÓN CONTINUA Y A DISTANCIA</t>
  </si>
  <si>
    <t>PROFESIONAL SUPERIOR UNIVERSITARIO</t>
  </si>
  <si>
    <t>Centro de Educación Continua y a Distancia</t>
  </si>
  <si>
    <t>PROFESIONAL SUPERIOR UNIVERSITARIO EN ACUICULTURA</t>
  </si>
  <si>
    <t>PROFESIONAL SUPERIOR UNIVERSITARIO EN BIOTECNOLOGÍA Y ALIMENTOS</t>
  </si>
  <si>
    <t>PROFESIONAL SUPERIOR UNIVERSITARIO EN BIENESTAR HUMANO Y COMUNITARIO</t>
  </si>
  <si>
    <t>PROFESIONAL SUPERIOR UNIVERSITARIO EN AGROPECUARIO Y FORESTAL</t>
  </si>
  <si>
    <t>PROFESIONAL SUPERIOR UNIVERSITARIO EN DESARROLLO SOCIOECONÓMICO</t>
  </si>
  <si>
    <t>PROFESIONAL SUPERIOR UNIVERSITARIO EN JUSTICIA SOCIAL</t>
  </si>
  <si>
    <t>PROFESIONAL SUPERIOR UNIVERSITARIO EN INFRAESTRUCTURA Y DESARROLLO COMUNITARIO</t>
  </si>
  <si>
    <t>LICENCIATURA EN INGENIERO AGRÓNOMO TROPICAL</t>
  </si>
  <si>
    <t>LICENCIATURA EN INGENIERÍA EN CIENCIAS DE LOS MATERIALES</t>
  </si>
  <si>
    <t>LICENCIATURA EN INGENIERÍA HIDRÁULICA</t>
  </si>
  <si>
    <t>LICENCIATURA EN ENSEÑANZA DEL INGLÉS</t>
  </si>
  <si>
    <t>LICENCIATURA EN LA ENSEÑANZA DEL INGLÉS (PLAN 20060)</t>
  </si>
  <si>
    <t>Facultad de Lenguas, Campus San Cristóbal de las Casas</t>
  </si>
  <si>
    <t>Facultad de Lenguas, Campus Tapachula</t>
  </si>
  <si>
    <t>2o</t>
  </si>
  <si>
    <t>FECHA DE CAPTURA: 31 DE MARZO DE 2025</t>
  </si>
  <si>
    <t>LICENCIATURA EN AGROPUECUARIO Y FORESTAL</t>
  </si>
  <si>
    <t>LICENCIATURA EN BIENESTAR HUMANO Y COMUNITARIO</t>
  </si>
  <si>
    <t>LICENCIATURA EN DESARROLLO SOCIOECONÓMICO</t>
  </si>
  <si>
    <t>LICENCIATURA EN INFRAESTRUCTURA Y DESARROLLO COMUNITARIO</t>
  </si>
  <si>
    <t>LICENCIATURA EN JUSTICIA SOCIAL</t>
  </si>
  <si>
    <t>LICENCIATURA EN ADMINISTRACIÓN (PLAN 20050)</t>
  </si>
  <si>
    <t>LICENCIATURA EN INGENIERÍA CIVIL (PLAN 20070)</t>
  </si>
  <si>
    <t>Centro de Investigación de los Sistemas Costeros y Continentales (Ciscyc)</t>
  </si>
  <si>
    <t>Facultad de Ciencias Humanas para el Desarrollo Intercultural Sostenible</t>
  </si>
  <si>
    <t>LICENCIATURA DE CONTINUIDAD DEL PROFESIONAL SUPERIOR UNIVERSITARIO</t>
  </si>
  <si>
    <t>FECHA DE CAPTURA: 15 DE ABRIL DE 2025</t>
  </si>
  <si>
    <t xml:space="preserve">1o </t>
  </si>
  <si>
    <r>
      <rPr>
        <b/>
        <sz val="8"/>
        <color theme="1"/>
        <rFont val="Calibri"/>
        <family val="2"/>
      </rPr>
      <t>2o</t>
    </r>
    <r>
      <rPr>
        <sz val="8"/>
        <color theme="1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</si>
</sst>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5" fontId="3" fillId="0" borderId="0" xfId="0" applyNumberFormat="1" applyFont="1" applyFill="1" applyAlignment="1">
      <alignment horizontal="center" vertical="center" wrapText="1"/>
    </xf>
    <xf numFmtId="15" fontId="3" fillId="0" borderId="0" xfId="0" applyNumberFormat="1" applyFont="1" applyFill="1" applyAlignment="1">
      <alignment horizontal="right" vertical="center" wrapText="1"/>
    </xf>
    <xf numFmtId="15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 vertical="center" wrapText="1"/>
    </xf>
    <xf numFmtId="0" fontId="6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5" fillId="0" borderId="0" xfId="0" applyFont="1" applyFill="1" applyAlignment="1">
      <alignment wrapText="1"/>
    </xf>
    <xf numFmtId="0" fontId="6" fillId="0" borderId="1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0" fillId="0" borderId="10" xfId="0" applyFill="1" applyBorder="1"/>
    <xf numFmtId="0" fontId="6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7" fillId="0" borderId="33" xfId="0" applyFont="1" applyFill="1" applyBorder="1" applyAlignment="1">
      <alignment horizontal="right" wrapText="1"/>
    </xf>
    <xf numFmtId="0" fontId="7" fillId="0" borderId="33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6" xfId="0" applyFont="1" applyFill="1" applyBorder="1" applyAlignment="1">
      <alignment horizontal="center" vertical="center" wrapText="1"/>
    </xf>
    <xf numFmtId="15" fontId="3" fillId="0" borderId="6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0" fillId="3" borderId="0" xfId="0" applyFill="1"/>
    <xf numFmtId="0" fontId="0" fillId="0" borderId="0" xfId="0" applyFill="1"/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0" fillId="0" borderId="0" xfId="0" applyFill="1"/>
    <xf numFmtId="0" fontId="7" fillId="0" borderId="6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7" fillId="0" borderId="7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wrapText="1"/>
    </xf>
    <xf numFmtId="0" fontId="7" fillId="0" borderId="30" xfId="0" applyFont="1" applyFill="1" applyBorder="1" applyAlignment="1">
      <alignment horizontal="right" wrapText="1"/>
    </xf>
    <xf numFmtId="0" fontId="7" fillId="0" borderId="31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7" fillId="0" borderId="25" xfId="0" applyFont="1" applyFill="1" applyBorder="1" applyAlignment="1">
      <alignment horizontal="right" wrapText="1"/>
    </xf>
    <xf numFmtId="0" fontId="7" fillId="0" borderId="26" xfId="0" applyFont="1" applyFill="1" applyBorder="1" applyAlignment="1">
      <alignment horizontal="right" wrapText="1"/>
    </xf>
    <xf numFmtId="0" fontId="7" fillId="0" borderId="27" xfId="0" applyFont="1" applyFill="1" applyBorder="1" applyAlignment="1">
      <alignment horizontal="right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0" fontId="7" fillId="0" borderId="18" xfId="0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right" wrapText="1"/>
    </xf>
    <xf numFmtId="0" fontId="7" fillId="0" borderId="32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Fill="1" applyBorder="1"/>
    <xf numFmtId="0" fontId="3" fillId="0" borderId="6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15" fontId="3" fillId="0" borderId="6" xfId="0" applyNumberFormat="1" applyFont="1" applyFill="1" applyBorder="1" applyAlignment="1">
      <alignment horizontal="right" vertical="center" wrapText="1"/>
    </xf>
    <xf numFmtId="15" fontId="1" fillId="0" borderId="6" xfId="0" applyNumberFormat="1" applyFont="1" applyFill="1" applyBorder="1" applyAlignment="1">
      <alignment horizontal="right" vertical="center" wrapText="1"/>
    </xf>
    <xf numFmtId="15" fontId="1" fillId="2" borderId="6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4" borderId="6" xfId="0" applyFont="1" applyFill="1" applyBorder="1" applyAlignment="1">
      <alignment horizontal="center" vertical="center" wrapText="1"/>
    </xf>
    <xf numFmtId="15" fontId="3" fillId="4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15" fontId="3" fillId="5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7" fillId="0" borderId="17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70485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6698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43775" y="76200"/>
          <a:ext cx="44481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2894302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2894302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2894302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419"/>
  <sheetViews>
    <sheetView tabSelected="1" topLeftCell="A371" zoomScale="91" zoomScaleNormal="91" workbookViewId="0">
      <selection activeCell="R387" sqref="R387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82" customWidth="1"/>
    <col min="4" max="6" width="7" style="79" customWidth="1"/>
    <col min="7" max="15" width="6.42578125" style="79" customWidth="1"/>
    <col min="16" max="16" width="15.140625" style="82" customWidth="1"/>
    <col min="17" max="19" width="11.42578125" style="82" customWidth="1"/>
    <col min="20" max="25" width="10" style="82" customWidth="1"/>
    <col min="26" max="16384" width="12.5703125" style="82"/>
  </cols>
  <sheetData>
    <row r="3" spans="1:25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83" t="s">
        <v>183</v>
      </c>
      <c r="B4" s="8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83"/>
      <c r="B5" s="83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61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83"/>
      <c r="B7" s="83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63"/>
      <c r="B8" s="164"/>
      <c r="C8" s="165" t="s">
        <v>2</v>
      </c>
      <c r="D8" s="198"/>
      <c r="E8" s="199"/>
      <c r="F8" s="4"/>
      <c r="G8" s="5"/>
      <c r="H8" s="158" t="s">
        <v>3</v>
      </c>
      <c r="I8" s="116"/>
      <c r="J8" s="116"/>
      <c r="K8" s="116"/>
      <c r="L8" s="116"/>
      <c r="M8" s="116"/>
      <c r="N8" s="116"/>
      <c r="O8" s="11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196" t="s">
        <v>242</v>
      </c>
      <c r="D9" s="168" t="s">
        <v>243</v>
      </c>
      <c r="E9" s="117"/>
      <c r="F9" s="4"/>
      <c r="G9" s="5"/>
      <c r="H9" s="158" t="s">
        <v>4</v>
      </c>
      <c r="I9" s="117"/>
      <c r="J9" s="158" t="s">
        <v>5</v>
      </c>
      <c r="K9" s="117"/>
      <c r="L9" s="158" t="s">
        <v>6</v>
      </c>
      <c r="M9" s="117"/>
      <c r="N9" s="158" t="s">
        <v>7</v>
      </c>
      <c r="O9" s="11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70" t="s">
        <v>97</v>
      </c>
      <c r="B10" s="171"/>
      <c r="C10" s="197"/>
      <c r="D10" s="177"/>
      <c r="E10" s="117"/>
      <c r="F10" s="4"/>
      <c r="G10" s="5"/>
      <c r="H10" s="178"/>
      <c r="I10" s="117"/>
      <c r="J10" s="178"/>
      <c r="K10" s="117"/>
      <c r="L10" s="178"/>
      <c r="M10" s="117"/>
      <c r="N10" s="175"/>
      <c r="O10" s="17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83" t="s">
        <v>241</v>
      </c>
      <c r="B11" s="83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81" t="s">
        <v>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82" t="s">
        <v>9</v>
      </c>
      <c r="B13" s="153"/>
      <c r="C13" s="153"/>
      <c r="D13" s="153"/>
      <c r="E13" s="153"/>
      <c r="F13" s="154"/>
      <c r="G13" s="183" t="s">
        <v>10</v>
      </c>
      <c r="H13" s="116"/>
      <c r="I13" s="116"/>
      <c r="J13" s="116"/>
      <c r="K13" s="116"/>
      <c r="L13" s="116"/>
      <c r="M13" s="116"/>
      <c r="N13" s="116"/>
      <c r="O13" s="117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72" t="s">
        <v>14</v>
      </c>
      <c r="E14" s="173"/>
      <c r="F14" s="174"/>
      <c r="G14" s="172" t="s">
        <v>15</v>
      </c>
      <c r="H14" s="173"/>
      <c r="I14" s="174"/>
      <c r="J14" s="172" t="s">
        <v>16</v>
      </c>
      <c r="K14" s="173"/>
      <c r="L14" s="174"/>
      <c r="M14" s="172" t="s">
        <v>17</v>
      </c>
      <c r="N14" s="173"/>
      <c r="O14" s="174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1" t="s">
        <v>18</v>
      </c>
      <c r="B15" s="11"/>
      <c r="C15" s="13"/>
      <c r="D15" s="12" t="s">
        <v>19</v>
      </c>
      <c r="E15" s="12" t="s">
        <v>20</v>
      </c>
      <c r="F15" s="12" t="s">
        <v>21</v>
      </c>
      <c r="G15" s="12" t="s">
        <v>19</v>
      </c>
      <c r="H15" s="12" t="s">
        <v>20</v>
      </c>
      <c r="I15" s="12" t="s">
        <v>21</v>
      </c>
      <c r="J15" s="12" t="s">
        <v>19</v>
      </c>
      <c r="K15" s="12" t="s">
        <v>20</v>
      </c>
      <c r="L15" s="12" t="s">
        <v>21</v>
      </c>
      <c r="M15" s="12" t="s">
        <v>19</v>
      </c>
      <c r="N15" s="12" t="s">
        <v>20</v>
      </c>
      <c r="O15" s="12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97" customFormat="1" x14ac:dyDescent="0.2">
      <c r="A16" s="14" t="s">
        <v>236</v>
      </c>
      <c r="B16" s="14" t="s">
        <v>100</v>
      </c>
      <c r="C16" s="15" t="s">
        <v>22</v>
      </c>
      <c r="D16" s="16">
        <v>0</v>
      </c>
      <c r="E16" s="16">
        <v>0</v>
      </c>
      <c r="F16" s="16">
        <f t="shared" ref="F16" si="0">D16+E16</f>
        <v>0</v>
      </c>
      <c r="G16" s="16">
        <v>0</v>
      </c>
      <c r="H16" s="16">
        <v>0</v>
      </c>
      <c r="I16" s="16">
        <f t="shared" ref="I16" si="1">G16+H16</f>
        <v>0</v>
      </c>
      <c r="J16" s="16">
        <v>1</v>
      </c>
      <c r="K16" s="16">
        <v>0</v>
      </c>
      <c r="L16" s="16">
        <f t="shared" ref="L16" si="2">J16+K16</f>
        <v>1</v>
      </c>
      <c r="M16" s="16">
        <f t="shared" ref="M16" si="3">SUM(G16,J16)</f>
        <v>1</v>
      </c>
      <c r="N16" s="16">
        <f t="shared" ref="N16" si="4">SUM(H16,K16)</f>
        <v>0</v>
      </c>
      <c r="O16" s="16">
        <f t="shared" ref="O16" si="5">M16+N16</f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136</v>
      </c>
      <c r="B17" s="14" t="s">
        <v>100</v>
      </c>
      <c r="C17" s="15" t="s">
        <v>22</v>
      </c>
      <c r="D17" s="16">
        <v>0</v>
      </c>
      <c r="E17" s="16">
        <v>0</v>
      </c>
      <c r="F17" s="16">
        <f t="shared" ref="F17:F32" si="6">D17+E17</f>
        <v>0</v>
      </c>
      <c r="G17" s="16">
        <v>34</v>
      </c>
      <c r="H17" s="16">
        <v>70</v>
      </c>
      <c r="I17" s="16">
        <f t="shared" ref="I17:I32" si="7">G17+H17</f>
        <v>104</v>
      </c>
      <c r="J17" s="16">
        <v>432</v>
      </c>
      <c r="K17" s="16">
        <v>473</v>
      </c>
      <c r="L17" s="16">
        <f t="shared" ref="L17:L32" si="8">J17+K17</f>
        <v>905</v>
      </c>
      <c r="M17" s="16">
        <f t="shared" ref="M17:N17" si="9">SUM(G17,J17)</f>
        <v>466</v>
      </c>
      <c r="N17" s="16">
        <f t="shared" si="9"/>
        <v>543</v>
      </c>
      <c r="O17" s="16">
        <f t="shared" ref="O17:O32" si="10">M17+N17</f>
        <v>1009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137</v>
      </c>
      <c r="B18" s="14" t="s">
        <v>100</v>
      </c>
      <c r="C18" s="15" t="s">
        <v>22</v>
      </c>
      <c r="D18" s="16">
        <v>0</v>
      </c>
      <c r="E18" s="16">
        <v>0</v>
      </c>
      <c r="F18" s="16">
        <f t="shared" si="6"/>
        <v>0</v>
      </c>
      <c r="G18" s="16">
        <v>58</v>
      </c>
      <c r="H18" s="16">
        <v>45</v>
      </c>
      <c r="I18" s="16">
        <f t="shared" si="7"/>
        <v>103</v>
      </c>
      <c r="J18" s="16">
        <v>534</v>
      </c>
      <c r="K18" s="16">
        <v>505</v>
      </c>
      <c r="L18" s="16">
        <f t="shared" si="8"/>
        <v>1039</v>
      </c>
      <c r="M18" s="16">
        <f t="shared" ref="M18:N18" si="11">SUM(G18,J18)</f>
        <v>592</v>
      </c>
      <c r="N18" s="16">
        <f t="shared" si="11"/>
        <v>550</v>
      </c>
      <c r="O18" s="16">
        <f t="shared" si="10"/>
        <v>1142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4" t="s">
        <v>155</v>
      </c>
      <c r="B19" s="14" t="s">
        <v>100</v>
      </c>
      <c r="C19" s="14" t="s">
        <v>22</v>
      </c>
      <c r="D19" s="16">
        <v>22</v>
      </c>
      <c r="E19" s="16">
        <v>30</v>
      </c>
      <c r="F19" s="16">
        <f t="shared" si="6"/>
        <v>52</v>
      </c>
      <c r="G19" s="16">
        <v>18</v>
      </c>
      <c r="H19" s="16">
        <v>25</v>
      </c>
      <c r="I19" s="16">
        <f t="shared" si="7"/>
        <v>43</v>
      </c>
      <c r="J19" s="16">
        <v>119</v>
      </c>
      <c r="K19" s="16">
        <v>345</v>
      </c>
      <c r="L19" s="16">
        <f t="shared" si="8"/>
        <v>464</v>
      </c>
      <c r="M19" s="16">
        <f t="shared" ref="M19:N19" si="12">SUM(G19,J19)</f>
        <v>137</v>
      </c>
      <c r="N19" s="16">
        <f t="shared" si="12"/>
        <v>370</v>
      </c>
      <c r="O19" s="16">
        <f t="shared" si="10"/>
        <v>507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156</v>
      </c>
      <c r="B20" s="14" t="s">
        <v>100</v>
      </c>
      <c r="C20" s="15" t="s">
        <v>22</v>
      </c>
      <c r="D20" s="16">
        <v>37</v>
      </c>
      <c r="E20" s="16">
        <v>14</v>
      </c>
      <c r="F20" s="16">
        <f t="shared" si="6"/>
        <v>51</v>
      </c>
      <c r="G20" s="16">
        <v>30</v>
      </c>
      <c r="H20" s="16">
        <v>12</v>
      </c>
      <c r="I20" s="16">
        <f t="shared" si="7"/>
        <v>42</v>
      </c>
      <c r="J20" s="16">
        <v>303</v>
      </c>
      <c r="K20" s="16">
        <v>73</v>
      </c>
      <c r="L20" s="16">
        <f t="shared" si="8"/>
        <v>376</v>
      </c>
      <c r="M20" s="16">
        <f t="shared" ref="M20:N20" si="13">SUM(G20,J20)</f>
        <v>333</v>
      </c>
      <c r="N20" s="16">
        <f t="shared" si="13"/>
        <v>85</v>
      </c>
      <c r="O20" s="16">
        <f t="shared" si="10"/>
        <v>418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23</v>
      </c>
      <c r="B21" s="14" t="s">
        <v>100</v>
      </c>
      <c r="C21" s="15" t="s">
        <v>22</v>
      </c>
      <c r="D21" s="16">
        <v>33</v>
      </c>
      <c r="E21" s="16">
        <v>11</v>
      </c>
      <c r="F21" s="16">
        <f t="shared" si="6"/>
        <v>44</v>
      </c>
      <c r="G21" s="16">
        <v>33</v>
      </c>
      <c r="H21" s="16">
        <v>10</v>
      </c>
      <c r="I21" s="16">
        <f t="shared" si="7"/>
        <v>43</v>
      </c>
      <c r="J21" s="16">
        <v>258</v>
      </c>
      <c r="K21" s="16">
        <v>81</v>
      </c>
      <c r="L21" s="16">
        <f t="shared" si="8"/>
        <v>339</v>
      </c>
      <c r="M21" s="16">
        <f t="shared" ref="M21:N21" si="14">SUM(G21,J21)</f>
        <v>291</v>
      </c>
      <c r="N21" s="16">
        <f t="shared" si="14"/>
        <v>91</v>
      </c>
      <c r="O21" s="16">
        <f t="shared" si="10"/>
        <v>382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226</v>
      </c>
      <c r="B22" s="14" t="s">
        <v>101</v>
      </c>
      <c r="C22" s="15" t="s">
        <v>22</v>
      </c>
      <c r="D22" s="16">
        <v>0</v>
      </c>
      <c r="E22" s="16">
        <v>0</v>
      </c>
      <c r="F22" s="16">
        <f t="shared" si="6"/>
        <v>0</v>
      </c>
      <c r="G22" s="16">
        <v>0</v>
      </c>
      <c r="H22" s="16">
        <v>0</v>
      </c>
      <c r="I22" s="16">
        <f t="shared" si="7"/>
        <v>0</v>
      </c>
      <c r="J22" s="16">
        <v>99</v>
      </c>
      <c r="K22" s="16">
        <v>160</v>
      </c>
      <c r="L22" s="16">
        <f t="shared" si="8"/>
        <v>259</v>
      </c>
      <c r="M22" s="16">
        <f t="shared" ref="M22:N22" si="15">SUM(G22,J22)</f>
        <v>99</v>
      </c>
      <c r="N22" s="16">
        <f t="shared" si="15"/>
        <v>160</v>
      </c>
      <c r="O22" s="16">
        <f t="shared" si="10"/>
        <v>259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138</v>
      </c>
      <c r="B23" s="14" t="s">
        <v>102</v>
      </c>
      <c r="C23" s="15" t="s">
        <v>22</v>
      </c>
      <c r="D23" s="16">
        <v>91</v>
      </c>
      <c r="E23" s="16">
        <v>28</v>
      </c>
      <c r="F23" s="16">
        <f t="shared" si="6"/>
        <v>119</v>
      </c>
      <c r="G23" s="16">
        <v>151</v>
      </c>
      <c r="H23" s="16">
        <v>44</v>
      </c>
      <c r="I23" s="16">
        <f t="shared" si="7"/>
        <v>195</v>
      </c>
      <c r="J23" s="16">
        <v>1193</v>
      </c>
      <c r="K23" s="16">
        <v>351</v>
      </c>
      <c r="L23" s="16">
        <f t="shared" si="8"/>
        <v>1544</v>
      </c>
      <c r="M23" s="16">
        <f t="shared" ref="M23:N23" si="16">SUM(G23,J23)</f>
        <v>1344</v>
      </c>
      <c r="N23" s="16">
        <f t="shared" si="16"/>
        <v>395</v>
      </c>
      <c r="O23" s="16">
        <f t="shared" si="10"/>
        <v>1739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237</v>
      </c>
      <c r="B24" s="14" t="s">
        <v>102</v>
      </c>
      <c r="C24" s="15" t="s">
        <v>22</v>
      </c>
      <c r="D24" s="16">
        <v>0</v>
      </c>
      <c r="E24" s="16">
        <v>0</v>
      </c>
      <c r="F24" s="16">
        <f t="shared" ref="F24:F26" si="17">D24+E24</f>
        <v>0</v>
      </c>
      <c r="G24" s="16">
        <v>0</v>
      </c>
      <c r="H24" s="16">
        <v>0</v>
      </c>
      <c r="I24" s="16">
        <f t="shared" ref="I24:I26" si="18">G24+H24</f>
        <v>0</v>
      </c>
      <c r="J24" s="16">
        <v>1</v>
      </c>
      <c r="K24" s="16">
        <v>0</v>
      </c>
      <c r="L24" s="16">
        <f t="shared" ref="L24:L26" si="19">J24+K24</f>
        <v>1</v>
      </c>
      <c r="M24" s="16">
        <f t="shared" ref="M24:M26" si="20">SUM(G24,J24)</f>
        <v>1</v>
      </c>
      <c r="N24" s="16">
        <f t="shared" ref="N24:N26" si="21">SUM(H24,K24)</f>
        <v>0</v>
      </c>
      <c r="O24" s="16">
        <f t="shared" ref="O24:O26" si="22">M24+N24</f>
        <v>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223</v>
      </c>
      <c r="B25" s="14" t="s">
        <v>102</v>
      </c>
      <c r="C25" s="15" t="s">
        <v>22</v>
      </c>
      <c r="D25" s="16">
        <v>0</v>
      </c>
      <c r="E25" s="16">
        <v>0</v>
      </c>
      <c r="F25" s="16">
        <f t="shared" si="17"/>
        <v>0</v>
      </c>
      <c r="G25" s="16">
        <v>0</v>
      </c>
      <c r="H25" s="16">
        <v>0</v>
      </c>
      <c r="I25" s="16">
        <f t="shared" si="18"/>
        <v>0</v>
      </c>
      <c r="J25" s="16">
        <v>0</v>
      </c>
      <c r="K25" s="16">
        <v>0</v>
      </c>
      <c r="L25" s="16">
        <f t="shared" si="19"/>
        <v>0</v>
      </c>
      <c r="M25" s="16">
        <f t="shared" si="20"/>
        <v>0</v>
      </c>
      <c r="N25" s="16">
        <f t="shared" si="21"/>
        <v>0</v>
      </c>
      <c r="O25" s="16">
        <f t="shared" si="22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224</v>
      </c>
      <c r="B26" s="14" t="s">
        <v>102</v>
      </c>
      <c r="C26" s="15" t="s">
        <v>22</v>
      </c>
      <c r="D26" s="16">
        <v>0</v>
      </c>
      <c r="E26" s="16">
        <v>0</v>
      </c>
      <c r="F26" s="16">
        <f t="shared" si="17"/>
        <v>0</v>
      </c>
      <c r="G26" s="16">
        <v>0</v>
      </c>
      <c r="H26" s="16">
        <v>0</v>
      </c>
      <c r="I26" s="16">
        <f t="shared" si="18"/>
        <v>0</v>
      </c>
      <c r="J26" s="16">
        <v>0</v>
      </c>
      <c r="K26" s="16">
        <v>0</v>
      </c>
      <c r="L26" s="16">
        <f t="shared" si="19"/>
        <v>0</v>
      </c>
      <c r="M26" s="16">
        <f t="shared" si="20"/>
        <v>0</v>
      </c>
      <c r="N26" s="16">
        <f t="shared" si="21"/>
        <v>0</v>
      </c>
      <c r="O26" s="16">
        <f t="shared" si="22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139</v>
      </c>
      <c r="B27" s="14" t="s">
        <v>104</v>
      </c>
      <c r="C27" s="15" t="s">
        <v>22</v>
      </c>
      <c r="D27" s="16">
        <v>0</v>
      </c>
      <c r="E27" s="16">
        <v>0</v>
      </c>
      <c r="F27" s="16">
        <f t="shared" si="6"/>
        <v>0</v>
      </c>
      <c r="G27" s="16">
        <v>0</v>
      </c>
      <c r="H27" s="16">
        <v>0</v>
      </c>
      <c r="I27" s="16">
        <f t="shared" si="7"/>
        <v>0</v>
      </c>
      <c r="J27" s="16">
        <v>42</v>
      </c>
      <c r="K27" s="16">
        <v>13</v>
      </c>
      <c r="L27" s="16">
        <f t="shared" si="8"/>
        <v>55</v>
      </c>
      <c r="M27" s="16">
        <f t="shared" ref="M27:N27" si="23">SUM(G27,J27)</f>
        <v>42</v>
      </c>
      <c r="N27" s="16">
        <f t="shared" si="23"/>
        <v>13</v>
      </c>
      <c r="O27" s="16">
        <f t="shared" si="10"/>
        <v>55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4" t="s">
        <v>157</v>
      </c>
      <c r="B28" s="14" t="s">
        <v>104</v>
      </c>
      <c r="C28" s="15" t="s">
        <v>22</v>
      </c>
      <c r="D28" s="16">
        <v>0</v>
      </c>
      <c r="E28" s="16">
        <v>0</v>
      </c>
      <c r="F28" s="16">
        <f t="shared" si="6"/>
        <v>0</v>
      </c>
      <c r="G28" s="16">
        <v>0</v>
      </c>
      <c r="H28" s="16">
        <v>0</v>
      </c>
      <c r="I28" s="16">
        <f t="shared" si="7"/>
        <v>0</v>
      </c>
      <c r="J28" s="16">
        <v>25</v>
      </c>
      <c r="K28" s="16">
        <v>8</v>
      </c>
      <c r="L28" s="16">
        <f t="shared" si="8"/>
        <v>33</v>
      </c>
      <c r="M28" s="16">
        <f t="shared" ref="M28:N28" si="24">SUM(G28,J28)</f>
        <v>25</v>
      </c>
      <c r="N28" s="16">
        <f t="shared" si="24"/>
        <v>8</v>
      </c>
      <c r="O28" s="16">
        <f t="shared" si="10"/>
        <v>33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4" t="s">
        <v>140</v>
      </c>
      <c r="B29" s="14" t="s">
        <v>104</v>
      </c>
      <c r="C29" s="15" t="s">
        <v>22</v>
      </c>
      <c r="D29" s="16">
        <v>0</v>
      </c>
      <c r="E29" s="16">
        <v>0</v>
      </c>
      <c r="F29" s="16">
        <f t="shared" si="6"/>
        <v>0</v>
      </c>
      <c r="G29" s="16">
        <v>0</v>
      </c>
      <c r="H29" s="16">
        <v>0</v>
      </c>
      <c r="I29" s="16">
        <f t="shared" si="7"/>
        <v>0</v>
      </c>
      <c r="J29" s="16">
        <v>14</v>
      </c>
      <c r="K29" s="16">
        <v>11</v>
      </c>
      <c r="L29" s="16">
        <f t="shared" si="8"/>
        <v>25</v>
      </c>
      <c r="M29" s="16">
        <f t="shared" ref="M29:N29" si="25">SUM(G29,J29)</f>
        <v>14</v>
      </c>
      <c r="N29" s="16">
        <f t="shared" si="25"/>
        <v>11</v>
      </c>
      <c r="O29" s="16">
        <f t="shared" si="10"/>
        <v>25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4" t="s">
        <v>158</v>
      </c>
      <c r="B30" s="14" t="s">
        <v>104</v>
      </c>
      <c r="C30" s="15" t="s">
        <v>22</v>
      </c>
      <c r="D30" s="16">
        <v>0</v>
      </c>
      <c r="E30" s="16">
        <v>0</v>
      </c>
      <c r="F30" s="16">
        <f t="shared" si="6"/>
        <v>0</v>
      </c>
      <c r="G30" s="16">
        <v>0</v>
      </c>
      <c r="H30" s="16">
        <v>0</v>
      </c>
      <c r="I30" s="16">
        <f t="shared" si="7"/>
        <v>0</v>
      </c>
      <c r="J30" s="16">
        <v>49</v>
      </c>
      <c r="K30" s="16">
        <v>25</v>
      </c>
      <c r="L30" s="16">
        <f t="shared" si="8"/>
        <v>74</v>
      </c>
      <c r="M30" s="16">
        <f t="shared" ref="M30:N30" si="26">SUM(G30,J30)</f>
        <v>49</v>
      </c>
      <c r="N30" s="16">
        <f t="shared" si="26"/>
        <v>25</v>
      </c>
      <c r="O30" s="16">
        <f t="shared" si="10"/>
        <v>74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24</v>
      </c>
      <c r="B31" s="14" t="s">
        <v>99</v>
      </c>
      <c r="C31" s="15" t="s">
        <v>22</v>
      </c>
      <c r="D31" s="16">
        <v>0</v>
      </c>
      <c r="E31" s="16">
        <v>0</v>
      </c>
      <c r="F31" s="16">
        <f t="shared" si="6"/>
        <v>0</v>
      </c>
      <c r="G31" s="16">
        <v>0</v>
      </c>
      <c r="H31" s="16">
        <v>0</v>
      </c>
      <c r="I31" s="16">
        <f t="shared" si="7"/>
        <v>0</v>
      </c>
      <c r="J31" s="16">
        <v>29</v>
      </c>
      <c r="K31" s="16">
        <v>76</v>
      </c>
      <c r="L31" s="16">
        <f t="shared" si="8"/>
        <v>105</v>
      </c>
      <c r="M31" s="16">
        <f t="shared" ref="M31:N31" si="27">SUM(G31,J31)</f>
        <v>29</v>
      </c>
      <c r="N31" s="16">
        <f t="shared" si="27"/>
        <v>76</v>
      </c>
      <c r="O31" s="16">
        <f t="shared" si="10"/>
        <v>105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4" t="s">
        <v>25</v>
      </c>
      <c r="B32" s="14" t="s">
        <v>103</v>
      </c>
      <c r="C32" s="15" t="s">
        <v>22</v>
      </c>
      <c r="D32" s="16">
        <v>0</v>
      </c>
      <c r="E32" s="16">
        <v>0</v>
      </c>
      <c r="F32" s="16">
        <f t="shared" si="6"/>
        <v>0</v>
      </c>
      <c r="G32" s="16">
        <v>101</v>
      </c>
      <c r="H32" s="16">
        <v>77</v>
      </c>
      <c r="I32" s="16">
        <f t="shared" si="7"/>
        <v>178</v>
      </c>
      <c r="J32" s="16">
        <v>786</v>
      </c>
      <c r="K32" s="16">
        <v>687</v>
      </c>
      <c r="L32" s="16">
        <f t="shared" si="8"/>
        <v>1473</v>
      </c>
      <c r="M32" s="16">
        <f t="shared" ref="M32:N32" si="28">SUM(G32,J32)</f>
        <v>887</v>
      </c>
      <c r="N32" s="16">
        <f t="shared" si="28"/>
        <v>764</v>
      </c>
      <c r="O32" s="16">
        <f t="shared" si="10"/>
        <v>1651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12" t="s">
        <v>26</v>
      </c>
      <c r="B33" s="153"/>
      <c r="C33" s="154"/>
      <c r="D33" s="16">
        <f t="shared" ref="D33:O33" si="29">SUM(D16:D32)</f>
        <v>183</v>
      </c>
      <c r="E33" s="16">
        <f t="shared" si="29"/>
        <v>83</v>
      </c>
      <c r="F33" s="16">
        <f t="shared" si="29"/>
        <v>266</v>
      </c>
      <c r="G33" s="16">
        <f t="shared" si="29"/>
        <v>425</v>
      </c>
      <c r="H33" s="16">
        <f t="shared" si="29"/>
        <v>283</v>
      </c>
      <c r="I33" s="16">
        <f t="shared" si="29"/>
        <v>708</v>
      </c>
      <c r="J33" s="16">
        <f t="shared" si="29"/>
        <v>3885</v>
      </c>
      <c r="K33" s="16">
        <f t="shared" si="29"/>
        <v>2808</v>
      </c>
      <c r="L33" s="16">
        <f t="shared" si="29"/>
        <v>6693</v>
      </c>
      <c r="M33" s="16">
        <f t="shared" si="29"/>
        <v>4310</v>
      </c>
      <c r="N33" s="16">
        <f t="shared" si="29"/>
        <v>3091</v>
      </c>
      <c r="O33" s="16">
        <f t="shared" si="29"/>
        <v>7401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7"/>
      <c r="B34" s="17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80" t="s">
        <v>27</v>
      </c>
      <c r="B35" s="11" t="s">
        <v>28</v>
      </c>
      <c r="C35" s="12" t="s">
        <v>13</v>
      </c>
      <c r="D35" s="20" t="s">
        <v>19</v>
      </c>
      <c r="E35" s="20" t="s">
        <v>20</v>
      </c>
      <c r="F35" s="20" t="s">
        <v>21</v>
      </c>
      <c r="G35" s="20" t="s">
        <v>19</v>
      </c>
      <c r="H35" s="20" t="s">
        <v>20</v>
      </c>
      <c r="I35" s="20" t="s">
        <v>21</v>
      </c>
      <c r="J35" s="20" t="s">
        <v>19</v>
      </c>
      <c r="K35" s="20" t="s">
        <v>20</v>
      </c>
      <c r="L35" s="20" t="s">
        <v>21</v>
      </c>
      <c r="M35" s="20" t="s">
        <v>19</v>
      </c>
      <c r="N35" s="20" t="s">
        <v>20</v>
      </c>
      <c r="O35" s="20" t="s">
        <v>21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4" t="s">
        <v>159</v>
      </c>
      <c r="B36" s="21" t="s">
        <v>100</v>
      </c>
      <c r="C36" s="15" t="s">
        <v>22</v>
      </c>
      <c r="D36" s="16">
        <v>0</v>
      </c>
      <c r="E36" s="16">
        <v>0</v>
      </c>
      <c r="F36" s="16">
        <f t="shared" ref="F36:F37" si="30">SUM(D36:E36)</f>
        <v>0</v>
      </c>
      <c r="G36" s="16">
        <v>0</v>
      </c>
      <c r="H36" s="16">
        <v>0</v>
      </c>
      <c r="I36" s="16">
        <f t="shared" ref="I36:I42" si="31">SUM(G36:H36)</f>
        <v>0</v>
      </c>
      <c r="J36" s="16">
        <v>14</v>
      </c>
      <c r="K36" s="16">
        <v>6</v>
      </c>
      <c r="L36" s="16">
        <f t="shared" ref="L36:L47" si="32">SUM(J36:K36)</f>
        <v>20</v>
      </c>
      <c r="M36" s="16">
        <f t="shared" ref="M36:N36" si="33">SUM(G36,J36)</f>
        <v>14</v>
      </c>
      <c r="N36" s="16">
        <f t="shared" si="33"/>
        <v>6</v>
      </c>
      <c r="O36" s="16">
        <f t="shared" ref="O36:O47" si="34">SUM(M36:N36)</f>
        <v>20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4" t="s">
        <v>96</v>
      </c>
      <c r="B37" s="21" t="s">
        <v>100</v>
      </c>
      <c r="C37" s="15" t="s">
        <v>22</v>
      </c>
      <c r="D37" s="16">
        <v>0</v>
      </c>
      <c r="E37" s="16">
        <v>0</v>
      </c>
      <c r="F37" s="16">
        <f t="shared" si="30"/>
        <v>0</v>
      </c>
      <c r="G37" s="16">
        <v>0</v>
      </c>
      <c r="H37" s="16">
        <v>0</v>
      </c>
      <c r="I37" s="16">
        <f t="shared" si="31"/>
        <v>0</v>
      </c>
      <c r="J37" s="16">
        <v>4</v>
      </c>
      <c r="K37" s="16">
        <v>8</v>
      </c>
      <c r="L37" s="16">
        <f t="shared" si="32"/>
        <v>12</v>
      </c>
      <c r="M37" s="16">
        <f t="shared" ref="M37:N37" si="35">SUM(G37,J37)</f>
        <v>4</v>
      </c>
      <c r="N37" s="16">
        <f t="shared" si="35"/>
        <v>8</v>
      </c>
      <c r="O37" s="16">
        <f t="shared" si="34"/>
        <v>12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4" t="s">
        <v>198</v>
      </c>
      <c r="B38" s="21" t="s">
        <v>100</v>
      </c>
      <c r="C38" s="15" t="s">
        <v>22</v>
      </c>
      <c r="D38" s="16">
        <v>0</v>
      </c>
      <c r="E38" s="16">
        <v>0</v>
      </c>
      <c r="F38" s="16">
        <f t="shared" ref="F38:F41" si="36">SUM(D38:E38)</f>
        <v>0</v>
      </c>
      <c r="G38" s="16">
        <v>0</v>
      </c>
      <c r="H38" s="16">
        <v>0</v>
      </c>
      <c r="I38" s="16">
        <f t="shared" ref="I38:I41" si="37">SUM(G38:H38)</f>
        <v>0</v>
      </c>
      <c r="J38" s="16">
        <v>0</v>
      </c>
      <c r="K38" s="16">
        <v>0</v>
      </c>
      <c r="L38" s="16">
        <f t="shared" ref="L38:L41" si="38">SUM(J38:K38)</f>
        <v>0</v>
      </c>
      <c r="M38" s="16">
        <f t="shared" ref="M38:M41" si="39">SUM(G38,J38)</f>
        <v>0</v>
      </c>
      <c r="N38" s="16">
        <f t="shared" ref="N38:N41" si="40">SUM(H38,K38)</f>
        <v>0</v>
      </c>
      <c r="O38" s="16">
        <f t="shared" ref="O38:O41" si="41">SUM(M38:N38)</f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4.75" customHeight="1" x14ac:dyDescent="0.2">
      <c r="A39" s="14" t="s">
        <v>200</v>
      </c>
      <c r="B39" s="21" t="s">
        <v>100</v>
      </c>
      <c r="C39" s="15" t="s">
        <v>22</v>
      </c>
      <c r="D39" s="16">
        <v>0</v>
      </c>
      <c r="E39" s="16">
        <v>0</v>
      </c>
      <c r="F39" s="16">
        <f t="shared" ref="F39" si="42">SUM(D39:E39)</f>
        <v>0</v>
      </c>
      <c r="G39" s="16">
        <v>0</v>
      </c>
      <c r="H39" s="16">
        <v>0</v>
      </c>
      <c r="I39" s="16">
        <f t="shared" ref="I39" si="43">SUM(G39:H39)</f>
        <v>0</v>
      </c>
      <c r="J39" s="16">
        <v>0</v>
      </c>
      <c r="K39" s="16">
        <v>0</v>
      </c>
      <c r="L39" s="16">
        <f t="shared" ref="L39" si="44">SUM(J39:K39)</f>
        <v>0</v>
      </c>
      <c r="M39" s="16">
        <f t="shared" ref="M39" si="45">SUM(G39,J39)</f>
        <v>0</v>
      </c>
      <c r="N39" s="16">
        <f t="shared" ref="N39" si="46">SUM(H39,K39)</f>
        <v>0</v>
      </c>
      <c r="O39" s="16">
        <f t="shared" ref="O39" si="47">SUM(M39:N39)</f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4" t="s">
        <v>199</v>
      </c>
      <c r="B40" s="21" t="s">
        <v>100</v>
      </c>
      <c r="C40" s="15" t="s">
        <v>22</v>
      </c>
      <c r="D40" s="16">
        <v>0</v>
      </c>
      <c r="E40" s="16">
        <v>0</v>
      </c>
      <c r="F40" s="16">
        <f t="shared" si="36"/>
        <v>0</v>
      </c>
      <c r="G40" s="16">
        <v>0</v>
      </c>
      <c r="H40" s="16">
        <v>0</v>
      </c>
      <c r="I40" s="16">
        <f t="shared" si="37"/>
        <v>0</v>
      </c>
      <c r="J40" s="16">
        <v>0</v>
      </c>
      <c r="K40" s="16">
        <v>0</v>
      </c>
      <c r="L40" s="16">
        <f t="shared" si="38"/>
        <v>0</v>
      </c>
      <c r="M40" s="16">
        <f t="shared" si="39"/>
        <v>0</v>
      </c>
      <c r="N40" s="16">
        <f t="shared" si="40"/>
        <v>0</v>
      </c>
      <c r="O40" s="16">
        <f t="shared" si="41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4" t="s">
        <v>201</v>
      </c>
      <c r="B41" s="21" t="s">
        <v>100</v>
      </c>
      <c r="C41" s="15" t="s">
        <v>22</v>
      </c>
      <c r="D41" s="16">
        <v>0</v>
      </c>
      <c r="E41" s="16">
        <v>0</v>
      </c>
      <c r="F41" s="16">
        <f t="shared" si="36"/>
        <v>0</v>
      </c>
      <c r="G41" s="16">
        <v>0</v>
      </c>
      <c r="H41" s="16">
        <v>0</v>
      </c>
      <c r="I41" s="16">
        <f t="shared" si="37"/>
        <v>0</v>
      </c>
      <c r="J41" s="16">
        <v>0</v>
      </c>
      <c r="K41" s="16">
        <v>0</v>
      </c>
      <c r="L41" s="16">
        <f t="shared" si="38"/>
        <v>0</v>
      </c>
      <c r="M41" s="16">
        <f t="shared" si="39"/>
        <v>0</v>
      </c>
      <c r="N41" s="16">
        <f t="shared" si="40"/>
        <v>0</v>
      </c>
      <c r="O41" s="16">
        <f t="shared" si="41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4" t="s">
        <v>160</v>
      </c>
      <c r="B42" s="21" t="s">
        <v>100</v>
      </c>
      <c r="C42" s="15" t="s">
        <v>22</v>
      </c>
      <c r="D42" s="16">
        <v>6</v>
      </c>
      <c r="E42" s="16">
        <v>18</v>
      </c>
      <c r="F42" s="16">
        <f>SUM(D42:E42)</f>
        <v>24</v>
      </c>
      <c r="G42" s="16">
        <v>6</v>
      </c>
      <c r="H42" s="16">
        <v>18</v>
      </c>
      <c r="I42" s="16">
        <f t="shared" si="31"/>
        <v>24</v>
      </c>
      <c r="J42" s="16">
        <v>6</v>
      </c>
      <c r="K42" s="16">
        <v>8</v>
      </c>
      <c r="L42" s="16">
        <f t="shared" si="32"/>
        <v>14</v>
      </c>
      <c r="M42" s="16">
        <f t="shared" ref="M42:N42" si="48">SUM(G42,J42)</f>
        <v>12</v>
      </c>
      <c r="N42" s="16">
        <f t="shared" si="48"/>
        <v>26</v>
      </c>
      <c r="O42" s="16">
        <f t="shared" si="34"/>
        <v>38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4" t="s">
        <v>161</v>
      </c>
      <c r="B43" s="21" t="s">
        <v>102</v>
      </c>
      <c r="C43" s="15" t="s">
        <v>22</v>
      </c>
      <c r="D43" s="16">
        <v>0</v>
      </c>
      <c r="E43" s="16">
        <v>0</v>
      </c>
      <c r="F43" s="16">
        <f t="shared" ref="F43:F47" si="49">SUM(D43:E43)</f>
        <v>0</v>
      </c>
      <c r="G43" s="16">
        <v>0</v>
      </c>
      <c r="H43" s="16">
        <v>0</v>
      </c>
      <c r="I43" s="16">
        <f t="shared" ref="I43" si="50">SUM(G43:H43)</f>
        <v>0</v>
      </c>
      <c r="J43" s="16">
        <v>13</v>
      </c>
      <c r="K43" s="16">
        <v>4</v>
      </c>
      <c r="L43" s="16">
        <f t="shared" si="32"/>
        <v>17</v>
      </c>
      <c r="M43" s="16">
        <f t="shared" ref="M43:N43" si="51">SUM(G43,J43)</f>
        <v>13</v>
      </c>
      <c r="N43" s="16">
        <f t="shared" si="51"/>
        <v>4</v>
      </c>
      <c r="O43" s="16">
        <f t="shared" si="34"/>
        <v>17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4" t="s">
        <v>162</v>
      </c>
      <c r="B44" s="21" t="s">
        <v>101</v>
      </c>
      <c r="C44" s="15" t="s">
        <v>22</v>
      </c>
      <c r="D44" s="16">
        <v>0</v>
      </c>
      <c r="E44" s="16">
        <v>0</v>
      </c>
      <c r="F44" s="16">
        <f t="shared" si="49"/>
        <v>0</v>
      </c>
      <c r="G44" s="16">
        <v>0</v>
      </c>
      <c r="H44" s="16">
        <v>0</v>
      </c>
      <c r="I44" s="16">
        <f t="shared" ref="I44:I47" si="52">SUM(G44:H44)</f>
        <v>0</v>
      </c>
      <c r="J44" s="16">
        <v>7</v>
      </c>
      <c r="K44" s="16">
        <v>10</v>
      </c>
      <c r="L44" s="16">
        <f t="shared" si="32"/>
        <v>17</v>
      </c>
      <c r="M44" s="16">
        <f t="shared" ref="M44:N44" si="53">SUM(G44,J44)</f>
        <v>7</v>
      </c>
      <c r="N44" s="16">
        <f t="shared" si="53"/>
        <v>10</v>
      </c>
      <c r="O44" s="16">
        <f t="shared" si="34"/>
        <v>17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4" t="s">
        <v>163</v>
      </c>
      <c r="B45" s="21" t="s">
        <v>104</v>
      </c>
      <c r="C45" s="15" t="s">
        <v>22</v>
      </c>
      <c r="D45" s="16">
        <v>2</v>
      </c>
      <c r="E45" s="16">
        <v>1</v>
      </c>
      <c r="F45" s="16">
        <f t="shared" si="49"/>
        <v>3</v>
      </c>
      <c r="G45" s="16">
        <v>2</v>
      </c>
      <c r="H45" s="16">
        <v>1</v>
      </c>
      <c r="I45" s="16">
        <f t="shared" si="52"/>
        <v>3</v>
      </c>
      <c r="J45" s="16">
        <v>2</v>
      </c>
      <c r="K45" s="16">
        <v>0</v>
      </c>
      <c r="L45" s="16">
        <f t="shared" si="32"/>
        <v>2</v>
      </c>
      <c r="M45" s="16">
        <f t="shared" ref="M45:N45" si="54">SUM(G45,J45)</f>
        <v>4</v>
      </c>
      <c r="N45" s="16">
        <f t="shared" si="54"/>
        <v>1</v>
      </c>
      <c r="O45" s="16">
        <f t="shared" si="34"/>
        <v>5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4" t="s">
        <v>207</v>
      </c>
      <c r="B46" s="21" t="s">
        <v>208</v>
      </c>
      <c r="C46" s="15" t="s">
        <v>22</v>
      </c>
      <c r="D46" s="16">
        <v>0</v>
      </c>
      <c r="E46" s="16">
        <v>0</v>
      </c>
      <c r="F46" s="16">
        <f t="shared" si="49"/>
        <v>0</v>
      </c>
      <c r="G46" s="16">
        <v>0</v>
      </c>
      <c r="H46" s="16">
        <v>0</v>
      </c>
      <c r="I46" s="16">
        <f t="shared" si="52"/>
        <v>0</v>
      </c>
      <c r="J46" s="16">
        <v>1</v>
      </c>
      <c r="K46" s="16">
        <v>3</v>
      </c>
      <c r="L46" s="16">
        <f t="shared" si="32"/>
        <v>4</v>
      </c>
      <c r="M46" s="16">
        <f t="shared" ref="M46" si="55">SUM(G46,J46)</f>
        <v>1</v>
      </c>
      <c r="N46" s="16">
        <f t="shared" ref="N46" si="56">SUM(H46,K46)</f>
        <v>3</v>
      </c>
      <c r="O46" s="16">
        <f t="shared" ref="O46" si="57">SUM(M46:N46)</f>
        <v>4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4" t="s">
        <v>164</v>
      </c>
      <c r="B47" s="21" t="s">
        <v>104</v>
      </c>
      <c r="C47" s="15" t="s">
        <v>22</v>
      </c>
      <c r="D47" s="16">
        <v>9</v>
      </c>
      <c r="E47" s="16">
        <v>1</v>
      </c>
      <c r="F47" s="16">
        <f t="shared" si="49"/>
        <v>10</v>
      </c>
      <c r="G47" s="16">
        <v>9</v>
      </c>
      <c r="H47" s="16">
        <v>1</v>
      </c>
      <c r="I47" s="16">
        <f t="shared" si="52"/>
        <v>10</v>
      </c>
      <c r="J47" s="16">
        <v>5</v>
      </c>
      <c r="K47" s="16">
        <v>4</v>
      </c>
      <c r="L47" s="16">
        <f t="shared" si="32"/>
        <v>9</v>
      </c>
      <c r="M47" s="16">
        <f t="shared" ref="M47:N47" si="58">SUM(G47,J47)</f>
        <v>14</v>
      </c>
      <c r="N47" s="16">
        <f t="shared" si="58"/>
        <v>5</v>
      </c>
      <c r="O47" s="16">
        <f t="shared" si="34"/>
        <v>19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47" t="s">
        <v>26</v>
      </c>
      <c r="B48" s="153"/>
      <c r="C48" s="154"/>
      <c r="D48" s="16">
        <f t="shared" ref="D48:O48" si="59">SUM(D36:D47)</f>
        <v>17</v>
      </c>
      <c r="E48" s="16">
        <f t="shared" si="59"/>
        <v>20</v>
      </c>
      <c r="F48" s="16">
        <f t="shared" si="59"/>
        <v>37</v>
      </c>
      <c r="G48" s="16">
        <f t="shared" si="59"/>
        <v>17</v>
      </c>
      <c r="H48" s="16">
        <f t="shared" si="59"/>
        <v>20</v>
      </c>
      <c r="I48" s="16">
        <f t="shared" si="59"/>
        <v>37</v>
      </c>
      <c r="J48" s="16">
        <f t="shared" si="59"/>
        <v>52</v>
      </c>
      <c r="K48" s="16">
        <f t="shared" si="59"/>
        <v>43</v>
      </c>
      <c r="L48" s="16">
        <f t="shared" si="59"/>
        <v>95</v>
      </c>
      <c r="M48" s="16">
        <f t="shared" si="59"/>
        <v>69</v>
      </c>
      <c r="N48" s="16">
        <f t="shared" si="59"/>
        <v>63</v>
      </c>
      <c r="O48" s="16">
        <f t="shared" si="59"/>
        <v>132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7"/>
      <c r="B49" s="17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1" t="s">
        <v>29</v>
      </c>
      <c r="B50" s="11" t="s">
        <v>12</v>
      </c>
      <c r="C50" s="12" t="s">
        <v>13</v>
      </c>
      <c r="D50" s="20" t="s">
        <v>19</v>
      </c>
      <c r="E50" s="20" t="s">
        <v>20</v>
      </c>
      <c r="F50" s="20" t="s">
        <v>21</v>
      </c>
      <c r="G50" s="20" t="s">
        <v>19</v>
      </c>
      <c r="H50" s="20" t="s">
        <v>20</v>
      </c>
      <c r="I50" s="20" t="s">
        <v>21</v>
      </c>
      <c r="J50" s="20" t="s">
        <v>19</v>
      </c>
      <c r="K50" s="20" t="s">
        <v>20</v>
      </c>
      <c r="L50" s="20" t="s">
        <v>21</v>
      </c>
      <c r="M50" s="20" t="s">
        <v>19</v>
      </c>
      <c r="N50" s="20" t="s">
        <v>20</v>
      </c>
      <c r="O50" s="20" t="s">
        <v>21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4" t="s">
        <v>135</v>
      </c>
      <c r="B51" s="14" t="s">
        <v>102</v>
      </c>
      <c r="C51" s="22" t="s">
        <v>22</v>
      </c>
      <c r="D51" s="16">
        <v>0</v>
      </c>
      <c r="E51" s="16">
        <v>0</v>
      </c>
      <c r="F51" s="16">
        <f>SUM(D51:E51)</f>
        <v>0</v>
      </c>
      <c r="G51" s="16">
        <v>0</v>
      </c>
      <c r="H51" s="16">
        <v>0</v>
      </c>
      <c r="I51" s="16">
        <f>SUM(G51:H51)</f>
        <v>0</v>
      </c>
      <c r="J51" s="16">
        <v>0</v>
      </c>
      <c r="K51" s="16">
        <v>0</v>
      </c>
      <c r="L51" s="16">
        <f>SUM(J51:K51)</f>
        <v>0</v>
      </c>
      <c r="M51" s="16">
        <f t="shared" ref="M51:N51" si="60">SUM(G51,J51)</f>
        <v>0</v>
      </c>
      <c r="N51" s="16">
        <f t="shared" si="60"/>
        <v>0</v>
      </c>
      <c r="O51" s="16">
        <f>SUM(M51:N51)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12" t="s">
        <v>26</v>
      </c>
      <c r="B52" s="153"/>
      <c r="C52" s="154"/>
      <c r="D52" s="16">
        <f t="shared" ref="D52:O52" si="61">SUM(D51)</f>
        <v>0</v>
      </c>
      <c r="E52" s="16">
        <f t="shared" si="61"/>
        <v>0</v>
      </c>
      <c r="F52" s="16">
        <f t="shared" si="61"/>
        <v>0</v>
      </c>
      <c r="G52" s="16">
        <f t="shared" si="61"/>
        <v>0</v>
      </c>
      <c r="H52" s="16">
        <f t="shared" si="61"/>
        <v>0</v>
      </c>
      <c r="I52" s="16">
        <f t="shared" si="61"/>
        <v>0</v>
      </c>
      <c r="J52" s="16">
        <f t="shared" si="61"/>
        <v>0</v>
      </c>
      <c r="K52" s="16">
        <f t="shared" si="61"/>
        <v>0</v>
      </c>
      <c r="L52" s="16">
        <f t="shared" si="61"/>
        <v>0</v>
      </c>
      <c r="M52" s="16">
        <f t="shared" si="61"/>
        <v>0</v>
      </c>
      <c r="N52" s="16">
        <f t="shared" si="61"/>
        <v>0</v>
      </c>
      <c r="O52" s="16">
        <f t="shared" si="61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8"/>
      <c r="B53" s="23"/>
      <c r="C53" s="23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12" t="s">
        <v>31</v>
      </c>
      <c r="B54" s="153"/>
      <c r="C54" s="154"/>
      <c r="D54" s="20">
        <f t="shared" ref="D54:O54" si="62">SUM(D33,D52,D48)</f>
        <v>200</v>
      </c>
      <c r="E54" s="20">
        <f t="shared" si="62"/>
        <v>103</v>
      </c>
      <c r="F54" s="20">
        <f t="shared" si="62"/>
        <v>303</v>
      </c>
      <c r="G54" s="20">
        <f t="shared" si="62"/>
        <v>442</v>
      </c>
      <c r="H54" s="20">
        <f t="shared" si="62"/>
        <v>303</v>
      </c>
      <c r="I54" s="20">
        <f t="shared" si="62"/>
        <v>745</v>
      </c>
      <c r="J54" s="20">
        <f t="shared" si="62"/>
        <v>3937</v>
      </c>
      <c r="K54" s="20">
        <f t="shared" si="62"/>
        <v>2851</v>
      </c>
      <c r="L54" s="20">
        <f t="shared" si="62"/>
        <v>6788</v>
      </c>
      <c r="M54" s="20">
        <f t="shared" si="62"/>
        <v>4379</v>
      </c>
      <c r="N54" s="20">
        <f t="shared" si="62"/>
        <v>3154</v>
      </c>
      <c r="O54" s="20">
        <f t="shared" si="62"/>
        <v>7533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24"/>
      <c r="B55" s="24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18" t="s">
        <v>32</v>
      </c>
      <c r="B56" s="153"/>
      <c r="C56" s="153"/>
      <c r="D56" s="153"/>
      <c r="E56" s="153"/>
      <c r="F56" s="154"/>
      <c r="G56" s="115" t="s">
        <v>10</v>
      </c>
      <c r="H56" s="116"/>
      <c r="I56" s="116"/>
      <c r="J56" s="116"/>
      <c r="K56" s="116"/>
      <c r="L56" s="116"/>
      <c r="M56" s="116"/>
      <c r="N56" s="116"/>
      <c r="O56" s="117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1" t="s">
        <v>11</v>
      </c>
      <c r="B57" s="121" t="s">
        <v>12</v>
      </c>
      <c r="C57" s="12" t="s">
        <v>13</v>
      </c>
      <c r="D57" s="115" t="s">
        <v>14</v>
      </c>
      <c r="E57" s="116"/>
      <c r="F57" s="117"/>
      <c r="G57" s="115" t="s">
        <v>15</v>
      </c>
      <c r="H57" s="116"/>
      <c r="I57" s="117"/>
      <c r="J57" s="115" t="s">
        <v>16</v>
      </c>
      <c r="K57" s="116"/>
      <c r="L57" s="117"/>
      <c r="M57" s="115" t="s">
        <v>17</v>
      </c>
      <c r="N57" s="116"/>
      <c r="O57" s="117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1" t="s">
        <v>18</v>
      </c>
      <c r="B58" s="122"/>
      <c r="C58" s="13"/>
      <c r="D58" s="20" t="s">
        <v>19</v>
      </c>
      <c r="E58" s="20" t="s">
        <v>20</v>
      </c>
      <c r="F58" s="20" t="s">
        <v>21</v>
      </c>
      <c r="G58" s="20" t="s">
        <v>19</v>
      </c>
      <c r="H58" s="20" t="s">
        <v>20</v>
      </c>
      <c r="I58" s="20" t="s">
        <v>21</v>
      </c>
      <c r="J58" s="20" t="s">
        <v>19</v>
      </c>
      <c r="K58" s="20" t="s">
        <v>20</v>
      </c>
      <c r="L58" s="20" t="s">
        <v>21</v>
      </c>
      <c r="M58" s="20" t="s">
        <v>19</v>
      </c>
      <c r="N58" s="20" t="s">
        <v>20</v>
      </c>
      <c r="O58" s="20" t="s">
        <v>21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x14ac:dyDescent="0.2">
      <c r="A59" s="14" t="s">
        <v>141</v>
      </c>
      <c r="B59" s="14" t="s">
        <v>105</v>
      </c>
      <c r="C59" s="27" t="s">
        <v>22</v>
      </c>
      <c r="D59" s="16">
        <v>7</v>
      </c>
      <c r="E59" s="16">
        <v>14</v>
      </c>
      <c r="F59" s="16">
        <f t="shared" ref="F59:F62" si="63">SUM(D59:E59)</f>
        <v>21</v>
      </c>
      <c r="G59" s="16">
        <v>4</v>
      </c>
      <c r="H59" s="16">
        <v>12</v>
      </c>
      <c r="I59" s="16">
        <f t="shared" ref="I59:I62" si="64">SUM(G59:H59)</f>
        <v>16</v>
      </c>
      <c r="J59" s="16">
        <v>46</v>
      </c>
      <c r="K59" s="16">
        <v>143</v>
      </c>
      <c r="L59" s="16">
        <f t="shared" ref="L59:L62" si="65">SUM(J59:K59)</f>
        <v>189</v>
      </c>
      <c r="M59" s="16">
        <f t="shared" ref="M59:N59" si="66">SUM(G59,J59)</f>
        <v>50</v>
      </c>
      <c r="N59" s="16">
        <f t="shared" si="66"/>
        <v>155</v>
      </c>
      <c r="O59" s="16">
        <f t="shared" ref="O59:O62" si="67">SUM(M59:N59)</f>
        <v>205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2.5" x14ac:dyDescent="0.2">
      <c r="A60" s="14" t="s">
        <v>142</v>
      </c>
      <c r="B60" s="14" t="s">
        <v>105</v>
      </c>
      <c r="C60" s="15" t="s">
        <v>22</v>
      </c>
      <c r="D60" s="16">
        <v>0</v>
      </c>
      <c r="E60" s="16">
        <v>0</v>
      </c>
      <c r="F60" s="16">
        <f t="shared" si="63"/>
        <v>0</v>
      </c>
      <c r="G60" s="16">
        <v>72</v>
      </c>
      <c r="H60" s="16">
        <v>60</v>
      </c>
      <c r="I60" s="16">
        <f t="shared" si="64"/>
        <v>132</v>
      </c>
      <c r="J60" s="16">
        <v>554</v>
      </c>
      <c r="K60" s="16">
        <v>713</v>
      </c>
      <c r="L60" s="16">
        <f t="shared" si="65"/>
        <v>1267</v>
      </c>
      <c r="M60" s="16">
        <f t="shared" ref="M60:N60" si="68">SUM(G60,J60)</f>
        <v>626</v>
      </c>
      <c r="N60" s="16">
        <f t="shared" si="68"/>
        <v>773</v>
      </c>
      <c r="O60" s="16">
        <f t="shared" si="67"/>
        <v>1399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4" t="s">
        <v>33</v>
      </c>
      <c r="B61" s="14" t="s">
        <v>106</v>
      </c>
      <c r="C61" s="15" t="s">
        <v>22</v>
      </c>
      <c r="D61" s="16">
        <v>0</v>
      </c>
      <c r="E61" s="16">
        <v>0</v>
      </c>
      <c r="F61" s="16">
        <f t="shared" si="63"/>
        <v>0</v>
      </c>
      <c r="G61" s="16">
        <v>55</v>
      </c>
      <c r="H61" s="16">
        <v>40</v>
      </c>
      <c r="I61" s="16">
        <f t="shared" si="64"/>
        <v>95</v>
      </c>
      <c r="J61" s="16">
        <v>627</v>
      </c>
      <c r="K61" s="16">
        <v>540</v>
      </c>
      <c r="L61" s="16">
        <f t="shared" si="65"/>
        <v>1167</v>
      </c>
      <c r="M61" s="16">
        <f t="shared" ref="M61:N61" si="69">SUM(G61,J61)</f>
        <v>682</v>
      </c>
      <c r="N61" s="16">
        <f t="shared" si="69"/>
        <v>580</v>
      </c>
      <c r="O61" s="16">
        <f t="shared" si="67"/>
        <v>1262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2.5" x14ac:dyDescent="0.2">
      <c r="A62" s="14" t="s">
        <v>33</v>
      </c>
      <c r="B62" s="14" t="s">
        <v>190</v>
      </c>
      <c r="C62" s="15" t="s">
        <v>34</v>
      </c>
      <c r="D62" s="16">
        <v>28</v>
      </c>
      <c r="E62" s="16">
        <v>13</v>
      </c>
      <c r="F62" s="16">
        <f t="shared" si="63"/>
        <v>41</v>
      </c>
      <c r="G62" s="16">
        <v>25</v>
      </c>
      <c r="H62" s="16">
        <v>10</v>
      </c>
      <c r="I62" s="16">
        <f t="shared" si="64"/>
        <v>35</v>
      </c>
      <c r="J62" s="16">
        <v>138</v>
      </c>
      <c r="K62" s="16">
        <v>83</v>
      </c>
      <c r="L62" s="16">
        <f t="shared" si="65"/>
        <v>221</v>
      </c>
      <c r="M62" s="16">
        <f t="shared" ref="M62:N62" si="70">SUM(G62,J62)</f>
        <v>163</v>
      </c>
      <c r="N62" s="16">
        <f t="shared" si="70"/>
        <v>93</v>
      </c>
      <c r="O62" s="16">
        <f t="shared" si="67"/>
        <v>256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12" t="s">
        <v>26</v>
      </c>
      <c r="B63" s="153"/>
      <c r="C63" s="154"/>
      <c r="D63" s="16">
        <f t="shared" ref="D63:N63" si="71">SUM(D59:D62)</f>
        <v>35</v>
      </c>
      <c r="E63" s="16">
        <f t="shared" si="71"/>
        <v>27</v>
      </c>
      <c r="F63" s="16">
        <f t="shared" si="71"/>
        <v>62</v>
      </c>
      <c r="G63" s="16">
        <f t="shared" si="71"/>
        <v>156</v>
      </c>
      <c r="H63" s="16">
        <f t="shared" si="71"/>
        <v>122</v>
      </c>
      <c r="I63" s="16">
        <f t="shared" si="71"/>
        <v>278</v>
      </c>
      <c r="J63" s="16">
        <f t="shared" si="71"/>
        <v>1365</v>
      </c>
      <c r="K63" s="16">
        <f t="shared" si="71"/>
        <v>1479</v>
      </c>
      <c r="L63" s="16">
        <f t="shared" si="71"/>
        <v>2844</v>
      </c>
      <c r="M63" s="16">
        <f t="shared" si="71"/>
        <v>1521</v>
      </c>
      <c r="N63" s="16">
        <f t="shared" si="71"/>
        <v>1601</v>
      </c>
      <c r="O63" s="16">
        <f>SUM(O59:O62)</f>
        <v>3122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24"/>
      <c r="B64" s="24"/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29" t="s">
        <v>29</v>
      </c>
      <c r="B65" s="11" t="s">
        <v>12</v>
      </c>
      <c r="C65" s="12" t="s">
        <v>13</v>
      </c>
      <c r="D65" s="20" t="s">
        <v>19</v>
      </c>
      <c r="E65" s="20" t="s">
        <v>20</v>
      </c>
      <c r="F65" s="20" t="s">
        <v>21</v>
      </c>
      <c r="G65" s="20" t="s">
        <v>19</v>
      </c>
      <c r="H65" s="20" t="s">
        <v>20</v>
      </c>
      <c r="I65" s="20" t="s">
        <v>21</v>
      </c>
      <c r="J65" s="20" t="s">
        <v>19</v>
      </c>
      <c r="K65" s="20" t="s">
        <v>20</v>
      </c>
      <c r="L65" s="20" t="s">
        <v>21</v>
      </c>
      <c r="M65" s="20" t="s">
        <v>19</v>
      </c>
      <c r="N65" s="20" t="s">
        <v>20</v>
      </c>
      <c r="O65" s="20" t="s">
        <v>21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2.5" x14ac:dyDescent="0.2">
      <c r="A66" s="30" t="s">
        <v>184</v>
      </c>
      <c r="B66" s="14" t="s">
        <v>105</v>
      </c>
      <c r="C66" s="15" t="s">
        <v>22</v>
      </c>
      <c r="D66" s="16">
        <v>2</v>
      </c>
      <c r="E66" s="16">
        <v>2</v>
      </c>
      <c r="F66" s="16">
        <f>D66+E66</f>
        <v>4</v>
      </c>
      <c r="G66" s="16">
        <v>0</v>
      </c>
      <c r="H66" s="16">
        <v>0</v>
      </c>
      <c r="I66" s="16">
        <f>SUM(G66:H66)</f>
        <v>0</v>
      </c>
      <c r="J66" s="16">
        <v>0</v>
      </c>
      <c r="K66" s="16">
        <v>0</v>
      </c>
      <c r="L66" s="16">
        <f>J66+K66</f>
        <v>0</v>
      </c>
      <c r="M66" s="16">
        <f>G66+J66</f>
        <v>0</v>
      </c>
      <c r="N66" s="16">
        <f>H66+K66</f>
        <v>0</v>
      </c>
      <c r="O66" s="16">
        <f>M66+N66</f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2.5" x14ac:dyDescent="0.2">
      <c r="A67" s="31" t="s">
        <v>202</v>
      </c>
      <c r="B67" s="21" t="s">
        <v>105</v>
      </c>
      <c r="C67" s="15" t="s">
        <v>22</v>
      </c>
      <c r="D67" s="16">
        <v>4</v>
      </c>
      <c r="E67" s="16">
        <v>7</v>
      </c>
      <c r="F67" s="16">
        <f>SUM(D67:E67)</f>
        <v>11</v>
      </c>
      <c r="G67" s="16">
        <v>1</v>
      </c>
      <c r="H67" s="16">
        <v>0</v>
      </c>
      <c r="I67" s="16">
        <f>SUM(G67:H67)</f>
        <v>1</v>
      </c>
      <c r="J67" s="16">
        <v>2</v>
      </c>
      <c r="K67" s="16">
        <v>2</v>
      </c>
      <c r="L67" s="16">
        <f>SUM(J67:K67)</f>
        <v>4</v>
      </c>
      <c r="M67" s="16">
        <f t="shared" ref="M67:M77" si="72">G67+J67</f>
        <v>3</v>
      </c>
      <c r="N67" s="16">
        <f t="shared" ref="N67:N77" si="73">H67+K67</f>
        <v>2</v>
      </c>
      <c r="O67" s="16">
        <f t="shared" ref="O67:O76" si="74">M67+N67</f>
        <v>5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2.5" x14ac:dyDescent="0.2">
      <c r="A68" s="31" t="s">
        <v>203</v>
      </c>
      <c r="B68" s="21" t="s">
        <v>105</v>
      </c>
      <c r="C68" s="15" t="s">
        <v>22</v>
      </c>
      <c r="D68" s="16">
        <v>7</v>
      </c>
      <c r="E68" s="16">
        <v>1</v>
      </c>
      <c r="F68" s="16">
        <f t="shared" ref="F68" si="75">SUM(D68:E68)</f>
        <v>8</v>
      </c>
      <c r="G68" s="16">
        <v>0</v>
      </c>
      <c r="H68" s="16">
        <v>0</v>
      </c>
      <c r="I68" s="16">
        <f t="shared" ref="I68:I70" si="76">SUM(G68:H68)</f>
        <v>0</v>
      </c>
      <c r="J68" s="16">
        <v>9</v>
      </c>
      <c r="K68" s="16">
        <v>0</v>
      </c>
      <c r="L68" s="16">
        <f t="shared" ref="L68:L71" si="77">SUM(J68:K68)</f>
        <v>9</v>
      </c>
      <c r="M68" s="16">
        <f t="shared" si="72"/>
        <v>9</v>
      </c>
      <c r="N68" s="16">
        <f t="shared" si="73"/>
        <v>0</v>
      </c>
      <c r="O68" s="16">
        <f t="shared" si="74"/>
        <v>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2.5" x14ac:dyDescent="0.2">
      <c r="A69" s="31" t="s">
        <v>187</v>
      </c>
      <c r="B69" s="21" t="s">
        <v>105</v>
      </c>
      <c r="C69" s="15" t="s">
        <v>22</v>
      </c>
      <c r="D69" s="16">
        <v>0</v>
      </c>
      <c r="E69" s="16">
        <v>0</v>
      </c>
      <c r="F69" s="16">
        <f>D69+E69</f>
        <v>0</v>
      </c>
      <c r="G69" s="16">
        <v>0</v>
      </c>
      <c r="H69" s="16">
        <v>0</v>
      </c>
      <c r="I69" s="16">
        <f t="shared" si="76"/>
        <v>0</v>
      </c>
      <c r="J69" s="16">
        <v>0</v>
      </c>
      <c r="K69" s="16">
        <v>0</v>
      </c>
      <c r="L69" s="16">
        <f t="shared" si="77"/>
        <v>0</v>
      </c>
      <c r="M69" s="16">
        <f t="shared" si="72"/>
        <v>0</v>
      </c>
      <c r="N69" s="16">
        <f t="shared" si="73"/>
        <v>0</v>
      </c>
      <c r="O69" s="16">
        <f t="shared" si="74"/>
        <v>0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31" t="s">
        <v>186</v>
      </c>
      <c r="B70" s="21" t="s">
        <v>105</v>
      </c>
      <c r="C70" s="15" t="s">
        <v>22</v>
      </c>
      <c r="D70" s="16">
        <v>3</v>
      </c>
      <c r="E70" s="16">
        <v>11</v>
      </c>
      <c r="F70" s="16">
        <f>D70+E70</f>
        <v>14</v>
      </c>
      <c r="G70" s="16">
        <v>0</v>
      </c>
      <c r="H70" s="16">
        <v>0</v>
      </c>
      <c r="I70" s="16">
        <f t="shared" si="76"/>
        <v>0</v>
      </c>
      <c r="J70" s="16">
        <v>0</v>
      </c>
      <c r="K70" s="16">
        <v>0</v>
      </c>
      <c r="L70" s="16">
        <f t="shared" si="77"/>
        <v>0</v>
      </c>
      <c r="M70" s="16">
        <f t="shared" si="72"/>
        <v>0</v>
      </c>
      <c r="N70" s="16">
        <f t="shared" si="73"/>
        <v>0</v>
      </c>
      <c r="O70" s="16">
        <f t="shared" si="74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2.5" x14ac:dyDescent="0.2">
      <c r="A71" s="31" t="s">
        <v>185</v>
      </c>
      <c r="B71" s="21" t="s">
        <v>105</v>
      </c>
      <c r="C71" s="15" t="s">
        <v>22</v>
      </c>
      <c r="D71" s="16">
        <v>11</v>
      </c>
      <c r="E71" s="16">
        <v>8</v>
      </c>
      <c r="F71" s="16">
        <f>D71+E71</f>
        <v>19</v>
      </c>
      <c r="G71" s="16">
        <v>0</v>
      </c>
      <c r="H71" s="16">
        <v>0</v>
      </c>
      <c r="I71" s="16">
        <f>G71+H71</f>
        <v>0</v>
      </c>
      <c r="J71" s="16">
        <v>2</v>
      </c>
      <c r="K71" s="16">
        <v>5</v>
      </c>
      <c r="L71" s="16">
        <f t="shared" si="77"/>
        <v>7</v>
      </c>
      <c r="M71" s="16">
        <f t="shared" si="72"/>
        <v>2</v>
      </c>
      <c r="N71" s="16">
        <f t="shared" si="73"/>
        <v>5</v>
      </c>
      <c r="O71" s="16">
        <f t="shared" si="74"/>
        <v>7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2.5" x14ac:dyDescent="0.2">
      <c r="A72" s="31" t="s">
        <v>35</v>
      </c>
      <c r="B72" s="21" t="s">
        <v>105</v>
      </c>
      <c r="C72" s="15" t="s">
        <v>22</v>
      </c>
      <c r="D72" s="16">
        <v>0</v>
      </c>
      <c r="E72" s="16">
        <v>0</v>
      </c>
      <c r="F72" s="16">
        <f t="shared" ref="F72:F76" si="78">SUM(D72:E72)</f>
        <v>0</v>
      </c>
      <c r="G72" s="16">
        <v>0</v>
      </c>
      <c r="H72" s="16">
        <v>0</v>
      </c>
      <c r="I72" s="16">
        <f t="shared" ref="I72:I77" si="79">SUM(G72:H72)</f>
        <v>0</v>
      </c>
      <c r="J72" s="16">
        <v>0</v>
      </c>
      <c r="K72" s="16">
        <v>0</v>
      </c>
      <c r="L72" s="16">
        <f t="shared" ref="L72:L77" si="80">SUM(J72:K72)</f>
        <v>0</v>
      </c>
      <c r="M72" s="16">
        <f t="shared" si="72"/>
        <v>0</v>
      </c>
      <c r="N72" s="16">
        <f t="shared" si="73"/>
        <v>0</v>
      </c>
      <c r="O72" s="16">
        <f t="shared" si="74"/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2.5" x14ac:dyDescent="0.2">
      <c r="A73" s="31" t="s">
        <v>205</v>
      </c>
      <c r="B73" s="21" t="s">
        <v>105</v>
      </c>
      <c r="C73" s="15" t="s">
        <v>22</v>
      </c>
      <c r="D73" s="16">
        <v>5</v>
      </c>
      <c r="E73" s="16">
        <v>2</v>
      </c>
      <c r="F73" s="16">
        <f t="shared" si="78"/>
        <v>7</v>
      </c>
      <c r="G73" s="16">
        <v>0</v>
      </c>
      <c r="H73" s="16">
        <v>0</v>
      </c>
      <c r="I73" s="16">
        <f t="shared" si="79"/>
        <v>0</v>
      </c>
      <c r="J73" s="16">
        <v>3</v>
      </c>
      <c r="K73" s="16">
        <v>3</v>
      </c>
      <c r="L73" s="16">
        <f t="shared" si="80"/>
        <v>6</v>
      </c>
      <c r="M73" s="16">
        <f t="shared" si="72"/>
        <v>3</v>
      </c>
      <c r="N73" s="16">
        <f>H73+K73</f>
        <v>3</v>
      </c>
      <c r="O73" s="16">
        <f t="shared" si="74"/>
        <v>6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2.5" x14ac:dyDescent="0.2">
      <c r="A74" s="31" t="s">
        <v>209</v>
      </c>
      <c r="B74" s="21" t="s">
        <v>105</v>
      </c>
      <c r="C74" s="15" t="s">
        <v>22</v>
      </c>
      <c r="D74" s="16">
        <v>0</v>
      </c>
      <c r="E74" s="16">
        <v>0</v>
      </c>
      <c r="F74" s="16">
        <f t="shared" si="78"/>
        <v>0</v>
      </c>
      <c r="G74" s="16">
        <v>0</v>
      </c>
      <c r="H74" s="16">
        <v>0</v>
      </c>
      <c r="I74" s="16">
        <f t="shared" si="79"/>
        <v>0</v>
      </c>
      <c r="J74" s="16">
        <v>0</v>
      </c>
      <c r="K74" s="16">
        <v>0</v>
      </c>
      <c r="L74" s="16">
        <f t="shared" si="80"/>
        <v>0</v>
      </c>
      <c r="M74" s="16">
        <f t="shared" si="72"/>
        <v>0</v>
      </c>
      <c r="N74" s="16">
        <f>H74+K74</f>
        <v>0</v>
      </c>
      <c r="O74" s="16">
        <f t="shared" si="74"/>
        <v>0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2.5" x14ac:dyDescent="0.2">
      <c r="A75" s="31" t="s">
        <v>188</v>
      </c>
      <c r="B75" s="21" t="s">
        <v>105</v>
      </c>
      <c r="C75" s="15" t="s">
        <v>22</v>
      </c>
      <c r="D75" s="16">
        <v>0</v>
      </c>
      <c r="E75" s="16">
        <v>2</v>
      </c>
      <c r="F75" s="16">
        <f>D75+E75</f>
        <v>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f t="shared" si="72"/>
        <v>0</v>
      </c>
      <c r="N75" s="16">
        <f t="shared" si="73"/>
        <v>0</v>
      </c>
      <c r="O75" s="16">
        <f t="shared" si="74"/>
        <v>0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2.5" x14ac:dyDescent="0.2">
      <c r="A76" s="31" t="s">
        <v>204</v>
      </c>
      <c r="B76" s="21" t="s">
        <v>105</v>
      </c>
      <c r="C76" s="15" t="s">
        <v>22</v>
      </c>
      <c r="D76" s="16">
        <v>11</v>
      </c>
      <c r="E76" s="16">
        <v>2</v>
      </c>
      <c r="F76" s="16">
        <f t="shared" si="78"/>
        <v>13</v>
      </c>
      <c r="G76" s="16">
        <v>0</v>
      </c>
      <c r="H76" s="16">
        <v>0</v>
      </c>
      <c r="I76" s="16">
        <f t="shared" si="79"/>
        <v>0</v>
      </c>
      <c r="J76" s="16">
        <v>4</v>
      </c>
      <c r="K76" s="16">
        <v>0</v>
      </c>
      <c r="L76" s="16">
        <f t="shared" si="80"/>
        <v>4</v>
      </c>
      <c r="M76" s="16">
        <f t="shared" si="72"/>
        <v>4</v>
      </c>
      <c r="N76" s="16">
        <f t="shared" si="73"/>
        <v>0</v>
      </c>
      <c r="O76" s="16">
        <f t="shared" si="74"/>
        <v>4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2.5" x14ac:dyDescent="0.2">
      <c r="A77" s="31" t="s">
        <v>189</v>
      </c>
      <c r="B77" s="21" t="s">
        <v>105</v>
      </c>
      <c r="C77" s="15" t="s">
        <v>22</v>
      </c>
      <c r="D77" s="16">
        <v>5</v>
      </c>
      <c r="E77" s="16">
        <v>3</v>
      </c>
      <c r="F77" s="16">
        <f>D77+E77</f>
        <v>8</v>
      </c>
      <c r="G77" s="16">
        <v>0</v>
      </c>
      <c r="H77" s="16">
        <v>0</v>
      </c>
      <c r="I77" s="16">
        <f t="shared" si="79"/>
        <v>0</v>
      </c>
      <c r="J77" s="16">
        <v>13</v>
      </c>
      <c r="K77" s="16">
        <v>1</v>
      </c>
      <c r="L77" s="16">
        <f t="shared" si="80"/>
        <v>14</v>
      </c>
      <c r="M77" s="16">
        <f t="shared" si="72"/>
        <v>13</v>
      </c>
      <c r="N77" s="16">
        <f t="shared" si="73"/>
        <v>1</v>
      </c>
      <c r="O77" s="16">
        <f>M77+N77</f>
        <v>14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55" t="s">
        <v>26</v>
      </c>
      <c r="B78" s="153"/>
      <c r="C78" s="154"/>
      <c r="D78" s="16">
        <f t="shared" ref="D78:O78" si="81">SUM(D66:D77)</f>
        <v>48</v>
      </c>
      <c r="E78" s="16">
        <f t="shared" si="81"/>
        <v>38</v>
      </c>
      <c r="F78" s="16">
        <f t="shared" si="81"/>
        <v>86</v>
      </c>
      <c r="G78" s="16">
        <f t="shared" si="81"/>
        <v>1</v>
      </c>
      <c r="H78" s="16">
        <f t="shared" si="81"/>
        <v>0</v>
      </c>
      <c r="I78" s="16">
        <f t="shared" si="81"/>
        <v>1</v>
      </c>
      <c r="J78" s="16">
        <f t="shared" si="81"/>
        <v>33</v>
      </c>
      <c r="K78" s="16">
        <f t="shared" si="81"/>
        <v>11</v>
      </c>
      <c r="L78" s="16">
        <f t="shared" si="81"/>
        <v>44</v>
      </c>
      <c r="M78" s="16">
        <f t="shared" si="81"/>
        <v>34</v>
      </c>
      <c r="N78" s="16">
        <f t="shared" si="81"/>
        <v>11</v>
      </c>
      <c r="O78" s="16">
        <f t="shared" si="81"/>
        <v>45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8"/>
      <c r="B79" s="23"/>
      <c r="C79" s="23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12" t="s">
        <v>31</v>
      </c>
      <c r="B80" s="153"/>
      <c r="C80" s="154"/>
      <c r="D80" s="20">
        <f t="shared" ref="D80:O80" si="82">SUM(D63,D78)</f>
        <v>83</v>
      </c>
      <c r="E80" s="20">
        <f t="shared" si="82"/>
        <v>65</v>
      </c>
      <c r="F80" s="20">
        <f t="shared" si="82"/>
        <v>148</v>
      </c>
      <c r="G80" s="20">
        <f t="shared" si="82"/>
        <v>157</v>
      </c>
      <c r="H80" s="20">
        <f t="shared" si="82"/>
        <v>122</v>
      </c>
      <c r="I80" s="20">
        <f t="shared" si="82"/>
        <v>279</v>
      </c>
      <c r="J80" s="20">
        <f t="shared" si="82"/>
        <v>1398</v>
      </c>
      <c r="K80" s="20">
        <f t="shared" si="82"/>
        <v>1490</v>
      </c>
      <c r="L80" s="20">
        <f t="shared" si="82"/>
        <v>2888</v>
      </c>
      <c r="M80" s="20">
        <f t="shared" si="82"/>
        <v>1555</v>
      </c>
      <c r="N80" s="20">
        <f t="shared" si="82"/>
        <v>1612</v>
      </c>
      <c r="O80" s="20">
        <f t="shared" si="82"/>
        <v>3167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24"/>
      <c r="B81" s="24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18" t="s">
        <v>36</v>
      </c>
      <c r="B82" s="153"/>
      <c r="C82" s="153"/>
      <c r="D82" s="153"/>
      <c r="E82" s="153"/>
      <c r="F82" s="154"/>
      <c r="G82" s="115" t="s">
        <v>10</v>
      </c>
      <c r="H82" s="116"/>
      <c r="I82" s="116"/>
      <c r="J82" s="116"/>
      <c r="K82" s="116"/>
      <c r="L82" s="116"/>
      <c r="M82" s="116"/>
      <c r="N82" s="116"/>
      <c r="O82" s="117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1" t="s">
        <v>11</v>
      </c>
      <c r="B83" s="121" t="s">
        <v>12</v>
      </c>
      <c r="C83" s="123" t="s">
        <v>13</v>
      </c>
      <c r="D83" s="115" t="s">
        <v>14</v>
      </c>
      <c r="E83" s="116"/>
      <c r="F83" s="117"/>
      <c r="G83" s="115" t="s">
        <v>15</v>
      </c>
      <c r="H83" s="116"/>
      <c r="I83" s="117"/>
      <c r="J83" s="115" t="s">
        <v>16</v>
      </c>
      <c r="K83" s="116"/>
      <c r="L83" s="117"/>
      <c r="M83" s="115" t="s">
        <v>17</v>
      </c>
      <c r="N83" s="116"/>
      <c r="O83" s="117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1" t="s">
        <v>18</v>
      </c>
      <c r="B84" s="122"/>
      <c r="C84" s="124"/>
      <c r="D84" s="20" t="s">
        <v>19</v>
      </c>
      <c r="E84" s="20" t="s">
        <v>20</v>
      </c>
      <c r="F84" s="20" t="s">
        <v>21</v>
      </c>
      <c r="G84" s="20" t="s">
        <v>19</v>
      </c>
      <c r="H84" s="20" t="s">
        <v>20</v>
      </c>
      <c r="I84" s="20" t="s">
        <v>21</v>
      </c>
      <c r="J84" s="20" t="s">
        <v>19</v>
      </c>
      <c r="K84" s="20" t="s">
        <v>20</v>
      </c>
      <c r="L84" s="20" t="s">
        <v>21</v>
      </c>
      <c r="M84" s="20" t="s">
        <v>19</v>
      </c>
      <c r="N84" s="20" t="s">
        <v>20</v>
      </c>
      <c r="O84" s="20" t="s">
        <v>21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2.5" x14ac:dyDescent="0.2">
      <c r="A85" s="14" t="s">
        <v>226</v>
      </c>
      <c r="B85" s="14" t="s">
        <v>107</v>
      </c>
      <c r="C85" s="22" t="s">
        <v>193</v>
      </c>
      <c r="D85" s="16">
        <v>0</v>
      </c>
      <c r="E85" s="16">
        <v>0</v>
      </c>
      <c r="F85" s="16">
        <f t="shared" ref="F85:F93" si="83">SUM(D85:E85)</f>
        <v>0</v>
      </c>
      <c r="G85" s="16">
        <v>0</v>
      </c>
      <c r="H85" s="16">
        <v>0</v>
      </c>
      <c r="I85" s="16">
        <f t="shared" ref="I85:I93" si="84">SUM(G85:H85)</f>
        <v>0</v>
      </c>
      <c r="J85" s="16">
        <v>55</v>
      </c>
      <c r="K85" s="16">
        <v>88</v>
      </c>
      <c r="L85" s="16">
        <f t="shared" ref="L85:L93" si="85">SUM(J85:K85)</f>
        <v>143</v>
      </c>
      <c r="M85" s="16">
        <f t="shared" ref="M85:N85" si="86">SUM(G85,J85)</f>
        <v>55</v>
      </c>
      <c r="N85" s="16">
        <f t="shared" si="86"/>
        <v>88</v>
      </c>
      <c r="O85" s="16">
        <f t="shared" ref="O85:O93" si="87">SUM(M85:N85)</f>
        <v>143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2.5" x14ac:dyDescent="0.2">
      <c r="A86" s="14" t="s">
        <v>165</v>
      </c>
      <c r="B86" s="14" t="s">
        <v>239</v>
      </c>
      <c r="C86" s="22" t="s">
        <v>193</v>
      </c>
      <c r="D86" s="16">
        <v>0</v>
      </c>
      <c r="E86" s="16">
        <v>0</v>
      </c>
      <c r="F86" s="16">
        <f t="shared" si="83"/>
        <v>0</v>
      </c>
      <c r="G86" s="16">
        <v>0</v>
      </c>
      <c r="H86" s="16">
        <v>0</v>
      </c>
      <c r="I86" s="16">
        <f t="shared" si="84"/>
        <v>0</v>
      </c>
      <c r="J86" s="16">
        <v>4</v>
      </c>
      <c r="K86" s="16">
        <v>5</v>
      </c>
      <c r="L86" s="16">
        <f t="shared" si="85"/>
        <v>9</v>
      </c>
      <c r="M86" s="16">
        <f t="shared" ref="M86:N86" si="88">SUM(G86,J86)</f>
        <v>4</v>
      </c>
      <c r="N86" s="16">
        <f t="shared" si="88"/>
        <v>5</v>
      </c>
      <c r="O86" s="16">
        <f t="shared" si="87"/>
        <v>9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2.5" x14ac:dyDescent="0.2">
      <c r="A87" s="14" t="s">
        <v>37</v>
      </c>
      <c r="B87" s="14" t="s">
        <v>108</v>
      </c>
      <c r="C87" s="22" t="s">
        <v>193</v>
      </c>
      <c r="D87" s="16">
        <v>0</v>
      </c>
      <c r="E87" s="16">
        <v>0</v>
      </c>
      <c r="F87" s="16">
        <f t="shared" si="83"/>
        <v>0</v>
      </c>
      <c r="G87" s="16">
        <v>45</v>
      </c>
      <c r="H87" s="16">
        <v>67</v>
      </c>
      <c r="I87" s="16">
        <f t="shared" si="84"/>
        <v>112</v>
      </c>
      <c r="J87" s="16">
        <v>588</v>
      </c>
      <c r="K87" s="16">
        <v>843</v>
      </c>
      <c r="L87" s="16">
        <f t="shared" si="85"/>
        <v>1431</v>
      </c>
      <c r="M87" s="16">
        <f t="shared" ref="M87:N87" si="89">SUM(G87,J87)</f>
        <v>633</v>
      </c>
      <c r="N87" s="16">
        <f t="shared" si="89"/>
        <v>910</v>
      </c>
      <c r="O87" s="16">
        <f t="shared" si="87"/>
        <v>1543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4" t="s">
        <v>37</v>
      </c>
      <c r="B88" s="14" t="s">
        <v>191</v>
      </c>
      <c r="C88" s="22" t="s">
        <v>38</v>
      </c>
      <c r="D88" s="16">
        <v>3</v>
      </c>
      <c r="E88" s="16">
        <v>10</v>
      </c>
      <c r="F88" s="16">
        <f>SUM(D88:E88)</f>
        <v>13</v>
      </c>
      <c r="G88" s="16">
        <v>3</v>
      </c>
      <c r="H88" s="16">
        <v>8</v>
      </c>
      <c r="I88" s="16">
        <f t="shared" si="84"/>
        <v>11</v>
      </c>
      <c r="J88" s="16">
        <v>36</v>
      </c>
      <c r="K88" s="16">
        <v>63</v>
      </c>
      <c r="L88" s="16">
        <f t="shared" si="85"/>
        <v>99</v>
      </c>
      <c r="M88" s="16">
        <f t="shared" ref="M88:N88" si="90">SUM(G88,J88)</f>
        <v>39</v>
      </c>
      <c r="N88" s="16">
        <f t="shared" si="90"/>
        <v>71</v>
      </c>
      <c r="O88" s="16">
        <f t="shared" si="87"/>
        <v>110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4" t="s">
        <v>37</v>
      </c>
      <c r="B89" s="14" t="s">
        <v>192</v>
      </c>
      <c r="C89" s="22" t="s">
        <v>39</v>
      </c>
      <c r="D89" s="16">
        <v>17</v>
      </c>
      <c r="E89" s="16">
        <v>31</v>
      </c>
      <c r="F89" s="16">
        <f t="shared" si="83"/>
        <v>48</v>
      </c>
      <c r="G89" s="16">
        <v>25</v>
      </c>
      <c r="H89" s="16">
        <v>37</v>
      </c>
      <c r="I89" s="16">
        <f t="shared" si="84"/>
        <v>62</v>
      </c>
      <c r="J89" s="16">
        <v>282</v>
      </c>
      <c r="K89" s="16">
        <v>406</v>
      </c>
      <c r="L89" s="16">
        <f t="shared" si="85"/>
        <v>688</v>
      </c>
      <c r="M89" s="16">
        <f t="shared" ref="M89:N89" si="91">SUM(G89,J89)</f>
        <v>307</v>
      </c>
      <c r="N89" s="16">
        <f t="shared" si="91"/>
        <v>443</v>
      </c>
      <c r="O89" s="16">
        <f t="shared" si="87"/>
        <v>750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2.5" x14ac:dyDescent="0.2">
      <c r="A90" s="32" t="s">
        <v>143</v>
      </c>
      <c r="B90" s="32" t="s">
        <v>109</v>
      </c>
      <c r="C90" s="22" t="s">
        <v>193</v>
      </c>
      <c r="D90" s="33">
        <v>3</v>
      </c>
      <c r="E90" s="33">
        <v>6</v>
      </c>
      <c r="F90" s="33">
        <f t="shared" si="83"/>
        <v>9</v>
      </c>
      <c r="G90" s="33">
        <v>2</v>
      </c>
      <c r="H90" s="33">
        <v>4</v>
      </c>
      <c r="I90" s="33">
        <f t="shared" si="84"/>
        <v>6</v>
      </c>
      <c r="J90" s="33">
        <v>25</v>
      </c>
      <c r="K90" s="33">
        <v>18</v>
      </c>
      <c r="L90" s="33">
        <f t="shared" si="85"/>
        <v>43</v>
      </c>
      <c r="M90" s="33">
        <f t="shared" ref="M90:N90" si="92">SUM(G90,J90)</f>
        <v>27</v>
      </c>
      <c r="N90" s="33">
        <f t="shared" si="92"/>
        <v>22</v>
      </c>
      <c r="O90" s="33">
        <f t="shared" si="87"/>
        <v>49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2.5" x14ac:dyDescent="0.2">
      <c r="A91" s="34" t="s">
        <v>144</v>
      </c>
      <c r="B91" s="34" t="s">
        <v>109</v>
      </c>
      <c r="C91" s="22" t="s">
        <v>193</v>
      </c>
      <c r="D91" s="35">
        <v>9</v>
      </c>
      <c r="E91" s="35">
        <v>10</v>
      </c>
      <c r="F91" s="35">
        <f>SUM(D91:E91)</f>
        <v>19</v>
      </c>
      <c r="G91" s="35">
        <v>8</v>
      </c>
      <c r="H91" s="35">
        <v>10</v>
      </c>
      <c r="I91" s="35">
        <f t="shared" si="84"/>
        <v>18</v>
      </c>
      <c r="J91" s="35">
        <v>131</v>
      </c>
      <c r="K91" s="35">
        <v>93</v>
      </c>
      <c r="L91" s="35">
        <f t="shared" si="85"/>
        <v>224</v>
      </c>
      <c r="M91" s="35">
        <f t="shared" ref="M91:N91" si="93">SUM(G91,J91)</f>
        <v>139</v>
      </c>
      <c r="N91" s="35">
        <f t="shared" si="93"/>
        <v>103</v>
      </c>
      <c r="O91" s="35">
        <f t="shared" si="87"/>
        <v>242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2.5" x14ac:dyDescent="0.2">
      <c r="A92" s="34" t="s">
        <v>40</v>
      </c>
      <c r="B92" s="34" t="s">
        <v>109</v>
      </c>
      <c r="C92" s="22" t="s">
        <v>193</v>
      </c>
      <c r="D92" s="35">
        <v>4</v>
      </c>
      <c r="E92" s="35">
        <v>3</v>
      </c>
      <c r="F92" s="35">
        <f t="shared" si="83"/>
        <v>7</v>
      </c>
      <c r="G92" s="35">
        <v>2</v>
      </c>
      <c r="H92" s="35">
        <v>2</v>
      </c>
      <c r="I92" s="35">
        <f t="shared" si="84"/>
        <v>4</v>
      </c>
      <c r="J92" s="35">
        <v>37</v>
      </c>
      <c r="K92" s="35">
        <v>36</v>
      </c>
      <c r="L92" s="35">
        <f t="shared" si="85"/>
        <v>73</v>
      </c>
      <c r="M92" s="35">
        <f t="shared" ref="M92:N92" si="94">SUM(G92,J92)</f>
        <v>39</v>
      </c>
      <c r="N92" s="35">
        <f t="shared" si="94"/>
        <v>38</v>
      </c>
      <c r="O92" s="35">
        <f t="shared" si="87"/>
        <v>77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2.5" x14ac:dyDescent="0.2">
      <c r="A93" s="36" t="s">
        <v>145</v>
      </c>
      <c r="B93" s="36" t="s">
        <v>109</v>
      </c>
      <c r="C93" s="22" t="s">
        <v>193</v>
      </c>
      <c r="D93" s="37">
        <v>1</v>
      </c>
      <c r="E93" s="37">
        <v>10</v>
      </c>
      <c r="F93" s="37">
        <f t="shared" si="83"/>
        <v>11</v>
      </c>
      <c r="G93" s="37">
        <v>1</v>
      </c>
      <c r="H93" s="37">
        <v>9</v>
      </c>
      <c r="I93" s="37">
        <f t="shared" si="84"/>
        <v>10</v>
      </c>
      <c r="J93" s="37">
        <v>33</v>
      </c>
      <c r="K93" s="37">
        <v>39</v>
      </c>
      <c r="L93" s="37">
        <f t="shared" si="85"/>
        <v>72</v>
      </c>
      <c r="M93" s="37">
        <f t="shared" ref="M93:N93" si="95">SUM(G93,J93)</f>
        <v>34</v>
      </c>
      <c r="N93" s="37">
        <f t="shared" si="95"/>
        <v>48</v>
      </c>
      <c r="O93" s="37">
        <f t="shared" si="87"/>
        <v>82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12" t="s">
        <v>26</v>
      </c>
      <c r="B94" s="153"/>
      <c r="C94" s="154"/>
      <c r="D94" s="16">
        <f>SUM(D85:D93)</f>
        <v>37</v>
      </c>
      <c r="E94" s="16">
        <f>SUM(E85:E93)</f>
        <v>70</v>
      </c>
      <c r="F94" s="16">
        <f>SUM(F85:F93)</f>
        <v>107</v>
      </c>
      <c r="G94" s="16">
        <f t="shared" ref="G94:O94" si="96">SUM(G85:G93)</f>
        <v>86</v>
      </c>
      <c r="H94" s="16">
        <f t="shared" si="96"/>
        <v>137</v>
      </c>
      <c r="I94" s="16">
        <f t="shared" si="96"/>
        <v>223</v>
      </c>
      <c r="J94" s="16">
        <f t="shared" si="96"/>
        <v>1191</v>
      </c>
      <c r="K94" s="16">
        <f t="shared" si="96"/>
        <v>1591</v>
      </c>
      <c r="L94" s="16">
        <f t="shared" si="96"/>
        <v>2782</v>
      </c>
      <c r="M94" s="16">
        <f t="shared" si="96"/>
        <v>1277</v>
      </c>
      <c r="N94" s="16">
        <f t="shared" si="96"/>
        <v>1728</v>
      </c>
      <c r="O94" s="16">
        <f t="shared" si="96"/>
        <v>3005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24"/>
      <c r="B95" s="24"/>
      <c r="C95" s="2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11" t="s">
        <v>27</v>
      </c>
      <c r="B96" s="11" t="s">
        <v>12</v>
      </c>
      <c r="C96" s="12" t="s">
        <v>13</v>
      </c>
      <c r="D96" s="20" t="s">
        <v>19</v>
      </c>
      <c r="E96" s="20" t="s">
        <v>20</v>
      </c>
      <c r="F96" s="20" t="s">
        <v>21</v>
      </c>
      <c r="G96" s="20" t="s">
        <v>19</v>
      </c>
      <c r="H96" s="20" t="s">
        <v>20</v>
      </c>
      <c r="I96" s="20" t="s">
        <v>21</v>
      </c>
      <c r="J96" s="20" t="s">
        <v>19</v>
      </c>
      <c r="K96" s="20" t="s">
        <v>20</v>
      </c>
      <c r="L96" s="20" t="s">
        <v>21</v>
      </c>
      <c r="M96" s="20" t="s">
        <v>19</v>
      </c>
      <c r="N96" s="20" t="s">
        <v>20</v>
      </c>
      <c r="O96" s="20" t="s">
        <v>21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2.5" x14ac:dyDescent="0.2">
      <c r="A97" s="14" t="s">
        <v>166</v>
      </c>
      <c r="B97" s="14" t="s">
        <v>108</v>
      </c>
      <c r="C97" s="22" t="s">
        <v>193</v>
      </c>
      <c r="D97" s="16">
        <v>9</v>
      </c>
      <c r="E97" s="16">
        <v>10</v>
      </c>
      <c r="F97" s="16">
        <f t="shared" ref="F97:F100" si="97">SUM(D97:E97)</f>
        <v>19</v>
      </c>
      <c r="G97" s="16">
        <v>5</v>
      </c>
      <c r="H97" s="16">
        <v>6</v>
      </c>
      <c r="I97" s="16">
        <f t="shared" ref="I97:I100" si="98">SUM(G97:H97)</f>
        <v>11</v>
      </c>
      <c r="J97" s="16">
        <v>6</v>
      </c>
      <c r="K97" s="16">
        <v>6</v>
      </c>
      <c r="L97" s="16">
        <f t="shared" ref="L97:L100" si="99">SUM(J97:K97)</f>
        <v>12</v>
      </c>
      <c r="M97" s="16">
        <f t="shared" ref="M97:N97" si="100">SUM(G97,J97)</f>
        <v>11</v>
      </c>
      <c r="N97" s="16">
        <f t="shared" si="100"/>
        <v>12</v>
      </c>
      <c r="O97" s="16">
        <f t="shared" ref="O97:O100" si="101">SUM(M97:N97)</f>
        <v>23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2.5" x14ac:dyDescent="0.2">
      <c r="A98" s="14" t="s">
        <v>167</v>
      </c>
      <c r="B98" s="14" t="s">
        <v>239</v>
      </c>
      <c r="C98" s="22" t="s">
        <v>193</v>
      </c>
      <c r="D98" s="16">
        <v>2</v>
      </c>
      <c r="E98" s="16">
        <v>4</v>
      </c>
      <c r="F98" s="16">
        <f t="shared" si="97"/>
        <v>6</v>
      </c>
      <c r="G98" s="16">
        <v>2</v>
      </c>
      <c r="H98" s="16">
        <v>4</v>
      </c>
      <c r="I98" s="16">
        <f t="shared" si="98"/>
        <v>6</v>
      </c>
      <c r="J98" s="16">
        <v>0</v>
      </c>
      <c r="K98" s="16">
        <v>0</v>
      </c>
      <c r="L98" s="16">
        <f t="shared" si="99"/>
        <v>0</v>
      </c>
      <c r="M98" s="16">
        <f t="shared" ref="M98:N98" si="102">SUM(G98,J98)</f>
        <v>2</v>
      </c>
      <c r="N98" s="16">
        <f t="shared" si="102"/>
        <v>4</v>
      </c>
      <c r="O98" s="16">
        <f t="shared" si="101"/>
        <v>6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2.5" x14ac:dyDescent="0.2">
      <c r="A99" s="14" t="s">
        <v>146</v>
      </c>
      <c r="B99" s="14" t="s">
        <v>109</v>
      </c>
      <c r="C99" s="22" t="s">
        <v>193</v>
      </c>
      <c r="D99" s="16">
        <v>0</v>
      </c>
      <c r="E99" s="16">
        <v>0</v>
      </c>
      <c r="F99" s="16">
        <f t="shared" si="97"/>
        <v>0</v>
      </c>
      <c r="G99" s="16">
        <v>0</v>
      </c>
      <c r="H99" s="16">
        <v>0</v>
      </c>
      <c r="I99" s="16">
        <f t="shared" si="98"/>
        <v>0</v>
      </c>
      <c r="J99" s="16">
        <v>3</v>
      </c>
      <c r="K99" s="16">
        <v>7</v>
      </c>
      <c r="L99" s="16">
        <f t="shared" si="99"/>
        <v>10</v>
      </c>
      <c r="M99" s="16">
        <f t="shared" ref="M99:N99" si="103">SUM(G99,J99)</f>
        <v>3</v>
      </c>
      <c r="N99" s="16">
        <f t="shared" si="103"/>
        <v>7</v>
      </c>
      <c r="O99" s="16">
        <f t="shared" si="101"/>
        <v>10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2.5" x14ac:dyDescent="0.2">
      <c r="A100" s="14" t="s">
        <v>147</v>
      </c>
      <c r="B100" s="14" t="s">
        <v>109</v>
      </c>
      <c r="C100" s="22" t="s">
        <v>193</v>
      </c>
      <c r="D100" s="16">
        <v>7</v>
      </c>
      <c r="E100" s="16">
        <v>6</v>
      </c>
      <c r="F100" s="16">
        <f t="shared" si="97"/>
        <v>13</v>
      </c>
      <c r="G100" s="16">
        <v>6</v>
      </c>
      <c r="H100" s="16">
        <v>5</v>
      </c>
      <c r="I100" s="16">
        <f t="shared" si="98"/>
        <v>11</v>
      </c>
      <c r="J100" s="16">
        <v>0</v>
      </c>
      <c r="K100" s="16">
        <v>0</v>
      </c>
      <c r="L100" s="16">
        <f t="shared" si="99"/>
        <v>0</v>
      </c>
      <c r="M100" s="16">
        <f t="shared" ref="M100:N100" si="104">SUM(G100,J100)</f>
        <v>6</v>
      </c>
      <c r="N100" s="16">
        <f t="shared" si="104"/>
        <v>5</v>
      </c>
      <c r="O100" s="16">
        <f t="shared" si="101"/>
        <v>11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15" t="s">
        <v>26</v>
      </c>
      <c r="B101" s="153"/>
      <c r="C101" s="154"/>
      <c r="D101" s="16">
        <f>SUM(D97:D100)</f>
        <v>18</v>
      </c>
      <c r="E101" s="16">
        <f t="shared" ref="E101:O101" si="105">SUM(E97:E100)</f>
        <v>20</v>
      </c>
      <c r="F101" s="16">
        <f t="shared" si="105"/>
        <v>38</v>
      </c>
      <c r="G101" s="16">
        <f t="shared" si="105"/>
        <v>13</v>
      </c>
      <c r="H101" s="16">
        <f t="shared" si="105"/>
        <v>15</v>
      </c>
      <c r="I101" s="16">
        <f t="shared" si="105"/>
        <v>28</v>
      </c>
      <c r="J101" s="16">
        <f t="shared" si="105"/>
        <v>9</v>
      </c>
      <c r="K101" s="16">
        <f t="shared" si="105"/>
        <v>13</v>
      </c>
      <c r="L101" s="16">
        <f t="shared" si="105"/>
        <v>22</v>
      </c>
      <c r="M101" s="16">
        <f t="shared" si="105"/>
        <v>22</v>
      </c>
      <c r="N101" s="16">
        <f t="shared" si="105"/>
        <v>28</v>
      </c>
      <c r="O101" s="16">
        <f t="shared" si="105"/>
        <v>50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24"/>
      <c r="B102" s="24"/>
      <c r="C102" s="26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12" t="s">
        <v>31</v>
      </c>
      <c r="B103" s="153"/>
      <c r="C103" s="154"/>
      <c r="D103" s="20">
        <f t="shared" ref="D103:O103" si="106">SUM(D94,D101)</f>
        <v>55</v>
      </c>
      <c r="E103" s="20">
        <f t="shared" si="106"/>
        <v>90</v>
      </c>
      <c r="F103" s="20">
        <f t="shared" si="106"/>
        <v>145</v>
      </c>
      <c r="G103" s="20">
        <f t="shared" si="106"/>
        <v>99</v>
      </c>
      <c r="H103" s="20">
        <f t="shared" si="106"/>
        <v>152</v>
      </c>
      <c r="I103" s="20">
        <f t="shared" si="106"/>
        <v>251</v>
      </c>
      <c r="J103" s="20">
        <f t="shared" si="106"/>
        <v>1200</v>
      </c>
      <c r="K103" s="20">
        <f t="shared" si="106"/>
        <v>1604</v>
      </c>
      <c r="L103" s="20">
        <f t="shared" si="106"/>
        <v>2804</v>
      </c>
      <c r="M103" s="20">
        <f t="shared" si="106"/>
        <v>1299</v>
      </c>
      <c r="N103" s="20">
        <f t="shared" si="106"/>
        <v>1756</v>
      </c>
      <c r="O103" s="20">
        <f t="shared" si="106"/>
        <v>3055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111" customFormat="1" x14ac:dyDescent="0.2">
      <c r="A104" s="18"/>
      <c r="B104" s="23"/>
      <c r="C104" s="2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111" customFormat="1" x14ac:dyDescent="0.2">
      <c r="A105" s="18"/>
      <c r="B105" s="23"/>
      <c r="C105" s="2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111" customFormat="1" x14ac:dyDescent="0.2">
      <c r="A106" s="18"/>
      <c r="B106" s="23"/>
      <c r="C106" s="2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111" customFormat="1" x14ac:dyDescent="0.2">
      <c r="A107" s="18"/>
      <c r="B107" s="23"/>
      <c r="C107" s="2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24"/>
      <c r="B108" s="24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18" t="s">
        <v>41</v>
      </c>
      <c r="B109" s="153"/>
      <c r="C109" s="153"/>
      <c r="D109" s="153"/>
      <c r="E109" s="153"/>
      <c r="F109" s="154"/>
      <c r="G109" s="115" t="s">
        <v>10</v>
      </c>
      <c r="H109" s="116"/>
      <c r="I109" s="116"/>
      <c r="J109" s="116"/>
      <c r="K109" s="116"/>
      <c r="L109" s="116"/>
      <c r="M109" s="116"/>
      <c r="N109" s="116"/>
      <c r="O109" s="117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1" t="s">
        <v>11</v>
      </c>
      <c r="B110" s="121" t="s">
        <v>12</v>
      </c>
      <c r="C110" s="123" t="s">
        <v>13</v>
      </c>
      <c r="D110" s="115" t="s">
        <v>14</v>
      </c>
      <c r="E110" s="116"/>
      <c r="F110" s="117"/>
      <c r="G110" s="115" t="s">
        <v>15</v>
      </c>
      <c r="H110" s="116"/>
      <c r="I110" s="117"/>
      <c r="J110" s="115" t="s">
        <v>16</v>
      </c>
      <c r="K110" s="116"/>
      <c r="L110" s="117"/>
      <c r="M110" s="115" t="s">
        <v>17</v>
      </c>
      <c r="N110" s="116"/>
      <c r="O110" s="117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1" t="s">
        <v>18</v>
      </c>
      <c r="B111" s="122"/>
      <c r="C111" s="124"/>
      <c r="D111" s="20" t="s">
        <v>19</v>
      </c>
      <c r="E111" s="20" t="s">
        <v>20</v>
      </c>
      <c r="F111" s="20" t="s">
        <v>21</v>
      </c>
      <c r="G111" s="20" t="s">
        <v>19</v>
      </c>
      <c r="H111" s="20" t="s">
        <v>20</v>
      </c>
      <c r="I111" s="20" t="s">
        <v>21</v>
      </c>
      <c r="J111" s="20" t="s">
        <v>19</v>
      </c>
      <c r="K111" s="20" t="s">
        <v>20</v>
      </c>
      <c r="L111" s="20" t="s">
        <v>21</v>
      </c>
      <c r="M111" s="20" t="s">
        <v>19</v>
      </c>
      <c r="N111" s="20" t="s">
        <v>20</v>
      </c>
      <c r="O111" s="20" t="s">
        <v>21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4" t="s">
        <v>226</v>
      </c>
      <c r="B112" s="14" t="s">
        <v>110</v>
      </c>
      <c r="C112" s="38" t="s">
        <v>39</v>
      </c>
      <c r="D112" s="16">
        <v>0</v>
      </c>
      <c r="E112" s="16">
        <v>0</v>
      </c>
      <c r="F112" s="16">
        <f t="shared" ref="F112:F128" si="107">SUM(D112:E112)</f>
        <v>0</v>
      </c>
      <c r="G112" s="16">
        <v>0</v>
      </c>
      <c r="H112" s="16">
        <v>0</v>
      </c>
      <c r="I112" s="16">
        <f t="shared" ref="I112:I128" si="108">SUM(G112:H112)</f>
        <v>0</v>
      </c>
      <c r="J112" s="16">
        <v>57</v>
      </c>
      <c r="K112" s="16">
        <v>124</v>
      </c>
      <c r="L112" s="16">
        <f t="shared" ref="L112:L119" si="109">SUM(J112:K112)</f>
        <v>181</v>
      </c>
      <c r="M112" s="16">
        <f t="shared" ref="M112:N112" si="110">SUM(G112,J112)</f>
        <v>57</v>
      </c>
      <c r="N112" s="16">
        <f t="shared" si="110"/>
        <v>124</v>
      </c>
      <c r="O112" s="16">
        <f t="shared" ref="O112:O128" si="111">SUM(M112:N112)</f>
        <v>181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4" t="s">
        <v>42</v>
      </c>
      <c r="B113" s="14" t="s">
        <v>111</v>
      </c>
      <c r="C113" s="38" t="s">
        <v>39</v>
      </c>
      <c r="D113" s="16">
        <v>3</v>
      </c>
      <c r="E113" s="16">
        <v>0</v>
      </c>
      <c r="F113" s="16">
        <f t="shared" si="107"/>
        <v>3</v>
      </c>
      <c r="G113" s="16">
        <v>10</v>
      </c>
      <c r="H113" s="16">
        <v>7</v>
      </c>
      <c r="I113" s="16">
        <f t="shared" si="108"/>
        <v>17</v>
      </c>
      <c r="J113" s="16">
        <v>52</v>
      </c>
      <c r="K113" s="16">
        <v>38</v>
      </c>
      <c r="L113" s="16">
        <f t="shared" si="109"/>
        <v>90</v>
      </c>
      <c r="M113" s="16">
        <f t="shared" ref="M113:N113" si="112">SUM(G113,J113)</f>
        <v>62</v>
      </c>
      <c r="N113" s="16">
        <f t="shared" si="112"/>
        <v>45</v>
      </c>
      <c r="O113" s="16">
        <f t="shared" si="111"/>
        <v>107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4" t="s">
        <v>136</v>
      </c>
      <c r="B114" s="14" t="s">
        <v>111</v>
      </c>
      <c r="C114" s="38" t="s">
        <v>39</v>
      </c>
      <c r="D114" s="16">
        <v>22</v>
      </c>
      <c r="E114" s="16">
        <v>25</v>
      </c>
      <c r="F114" s="16">
        <f t="shared" si="107"/>
        <v>47</v>
      </c>
      <c r="G114" s="16">
        <v>17</v>
      </c>
      <c r="H114" s="16">
        <v>19</v>
      </c>
      <c r="I114" s="16">
        <f t="shared" si="108"/>
        <v>36</v>
      </c>
      <c r="J114" s="16">
        <v>276</v>
      </c>
      <c r="K114" s="16">
        <v>336</v>
      </c>
      <c r="L114" s="16">
        <f>SUM(J114:K114)</f>
        <v>612</v>
      </c>
      <c r="M114" s="16">
        <f t="shared" ref="M114:N114" si="113">SUM(G114,J114)</f>
        <v>293</v>
      </c>
      <c r="N114" s="16">
        <f t="shared" si="113"/>
        <v>355</v>
      </c>
      <c r="O114" s="16">
        <f t="shared" si="111"/>
        <v>648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4" t="s">
        <v>43</v>
      </c>
      <c r="B115" s="14" t="s">
        <v>111</v>
      </c>
      <c r="C115" s="38" t="s">
        <v>39</v>
      </c>
      <c r="D115" s="16">
        <v>11</v>
      </c>
      <c r="E115" s="16">
        <v>17</v>
      </c>
      <c r="F115" s="16">
        <f>SUM(D115:E115)</f>
        <v>28</v>
      </c>
      <c r="G115" s="16">
        <v>11</v>
      </c>
      <c r="H115" s="16">
        <v>13</v>
      </c>
      <c r="I115" s="16">
        <f t="shared" si="108"/>
        <v>24</v>
      </c>
      <c r="J115" s="16">
        <v>137</v>
      </c>
      <c r="K115" s="16">
        <v>251</v>
      </c>
      <c r="L115" s="16">
        <f t="shared" si="109"/>
        <v>388</v>
      </c>
      <c r="M115" s="16">
        <f t="shared" ref="M115:N115" si="114">SUM(G115,J115)</f>
        <v>148</v>
      </c>
      <c r="N115" s="16">
        <f t="shared" si="114"/>
        <v>264</v>
      </c>
      <c r="O115" s="16">
        <f t="shared" si="111"/>
        <v>412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4" t="s">
        <v>155</v>
      </c>
      <c r="B116" s="14" t="s">
        <v>111</v>
      </c>
      <c r="C116" s="38" t="s">
        <v>39</v>
      </c>
      <c r="D116" s="16">
        <v>3</v>
      </c>
      <c r="E116" s="16">
        <v>19</v>
      </c>
      <c r="F116" s="16">
        <f t="shared" si="107"/>
        <v>22</v>
      </c>
      <c r="G116" s="16">
        <v>2</v>
      </c>
      <c r="H116" s="16">
        <v>14</v>
      </c>
      <c r="I116" s="16">
        <f t="shared" si="108"/>
        <v>16</v>
      </c>
      <c r="J116" s="16">
        <v>62</v>
      </c>
      <c r="K116" s="16">
        <v>187</v>
      </c>
      <c r="L116" s="16">
        <f t="shared" si="109"/>
        <v>249</v>
      </c>
      <c r="M116" s="16">
        <f t="shared" ref="M116:N116" si="115">SUM(G116,J116)</f>
        <v>64</v>
      </c>
      <c r="N116" s="16">
        <f t="shared" si="115"/>
        <v>201</v>
      </c>
      <c r="O116" s="16">
        <f t="shared" si="111"/>
        <v>265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2.5" x14ac:dyDescent="0.2">
      <c r="A117" s="14" t="s">
        <v>142</v>
      </c>
      <c r="B117" s="14" t="s">
        <v>112</v>
      </c>
      <c r="C117" s="38" t="s">
        <v>39</v>
      </c>
      <c r="D117" s="16">
        <v>0</v>
      </c>
      <c r="E117" s="16">
        <v>0</v>
      </c>
      <c r="F117" s="16">
        <f t="shared" si="107"/>
        <v>0</v>
      </c>
      <c r="G117" s="16">
        <v>26</v>
      </c>
      <c r="H117" s="16">
        <v>22</v>
      </c>
      <c r="I117" s="16">
        <f t="shared" si="108"/>
        <v>48</v>
      </c>
      <c r="J117" s="16">
        <v>191</v>
      </c>
      <c r="K117" s="16">
        <v>214</v>
      </c>
      <c r="L117" s="16">
        <f t="shared" si="109"/>
        <v>405</v>
      </c>
      <c r="M117" s="16">
        <f t="shared" ref="M117:N117" si="116">SUM(G117,J117)</f>
        <v>217</v>
      </c>
      <c r="N117" s="16">
        <f t="shared" si="116"/>
        <v>236</v>
      </c>
      <c r="O117" s="16">
        <f t="shared" si="111"/>
        <v>453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4" t="s">
        <v>137</v>
      </c>
      <c r="B118" s="14" t="s">
        <v>113</v>
      </c>
      <c r="C118" s="38" t="s">
        <v>39</v>
      </c>
      <c r="D118" s="16">
        <v>14</v>
      </c>
      <c r="E118" s="16">
        <v>13</v>
      </c>
      <c r="F118" s="16">
        <f t="shared" si="107"/>
        <v>27</v>
      </c>
      <c r="G118" s="16">
        <v>11</v>
      </c>
      <c r="H118" s="16">
        <v>11</v>
      </c>
      <c r="I118" s="16">
        <f t="shared" si="108"/>
        <v>22</v>
      </c>
      <c r="J118" s="16">
        <v>264</v>
      </c>
      <c r="K118" s="16">
        <v>300</v>
      </c>
      <c r="L118" s="16">
        <f t="shared" si="109"/>
        <v>564</v>
      </c>
      <c r="M118" s="16">
        <f t="shared" ref="M118:N118" si="117">SUM(G118,J118)</f>
        <v>275</v>
      </c>
      <c r="N118" s="16">
        <f t="shared" si="117"/>
        <v>311</v>
      </c>
      <c r="O118" s="16">
        <f t="shared" si="111"/>
        <v>586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4" t="s">
        <v>156</v>
      </c>
      <c r="B119" s="14" t="s">
        <v>113</v>
      </c>
      <c r="C119" s="22" t="s">
        <v>39</v>
      </c>
      <c r="D119" s="16">
        <v>15</v>
      </c>
      <c r="E119" s="16">
        <v>6</v>
      </c>
      <c r="F119" s="16">
        <f t="shared" si="107"/>
        <v>21</v>
      </c>
      <c r="G119" s="16">
        <v>14</v>
      </c>
      <c r="H119" s="16">
        <v>5</v>
      </c>
      <c r="I119" s="16">
        <f t="shared" si="108"/>
        <v>19</v>
      </c>
      <c r="J119" s="16">
        <v>182</v>
      </c>
      <c r="K119" s="16">
        <v>39</v>
      </c>
      <c r="L119" s="16">
        <f t="shared" si="109"/>
        <v>221</v>
      </c>
      <c r="M119" s="16">
        <f t="shared" ref="M119:N119" si="118">SUM(G119,J119)</f>
        <v>196</v>
      </c>
      <c r="N119" s="16">
        <f t="shared" si="118"/>
        <v>44</v>
      </c>
      <c r="O119" s="16">
        <f t="shared" si="111"/>
        <v>240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4" t="s">
        <v>148</v>
      </c>
      <c r="B120" s="14" t="s">
        <v>114</v>
      </c>
      <c r="C120" s="38" t="s">
        <v>44</v>
      </c>
      <c r="D120" s="16">
        <v>42</v>
      </c>
      <c r="E120" s="16">
        <v>18</v>
      </c>
      <c r="F120" s="16">
        <f t="shared" si="107"/>
        <v>60</v>
      </c>
      <c r="G120" s="16">
        <v>36</v>
      </c>
      <c r="H120" s="16">
        <v>16</v>
      </c>
      <c r="I120" s="16">
        <f>SUM(G120:H120)</f>
        <v>52</v>
      </c>
      <c r="J120" s="16">
        <v>528</v>
      </c>
      <c r="K120" s="16">
        <v>180</v>
      </c>
      <c r="L120" s="16">
        <f t="shared" ref="L120:L128" si="119">SUM(J120:K120)</f>
        <v>708</v>
      </c>
      <c r="M120" s="16">
        <f t="shared" ref="M120:N120" si="120">SUM(G120,J120)</f>
        <v>564</v>
      </c>
      <c r="N120" s="16">
        <f t="shared" si="120"/>
        <v>196</v>
      </c>
      <c r="O120" s="16">
        <f t="shared" si="111"/>
        <v>760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4" t="s">
        <v>222</v>
      </c>
      <c r="B121" s="14" t="s">
        <v>114</v>
      </c>
      <c r="C121" s="38" t="s">
        <v>44</v>
      </c>
      <c r="D121" s="16">
        <v>0</v>
      </c>
      <c r="E121" s="16">
        <v>0</v>
      </c>
      <c r="F121" s="16">
        <f t="shared" si="107"/>
        <v>0</v>
      </c>
      <c r="G121" s="16">
        <v>0</v>
      </c>
      <c r="H121" s="16">
        <v>0</v>
      </c>
      <c r="I121" s="16">
        <f>SUM(G121:H121)</f>
        <v>0</v>
      </c>
      <c r="J121" s="16">
        <v>1</v>
      </c>
      <c r="K121" s="16">
        <v>0</v>
      </c>
      <c r="L121" s="16">
        <f t="shared" si="119"/>
        <v>1</v>
      </c>
      <c r="M121" s="16">
        <f t="shared" ref="M121" si="121">SUM(G121,J121)</f>
        <v>1</v>
      </c>
      <c r="N121" s="16">
        <f t="shared" ref="N121" si="122">SUM(H121,K121)</f>
        <v>0</v>
      </c>
      <c r="O121" s="16">
        <f t="shared" ref="O121" si="123">SUM(M121:N121)</f>
        <v>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4" t="s">
        <v>168</v>
      </c>
      <c r="B122" s="14" t="s">
        <v>114</v>
      </c>
      <c r="C122" s="38" t="s">
        <v>44</v>
      </c>
      <c r="D122" s="16">
        <v>0</v>
      </c>
      <c r="E122" s="16">
        <v>0</v>
      </c>
      <c r="F122" s="16">
        <f t="shared" si="107"/>
        <v>0</v>
      </c>
      <c r="G122" s="16">
        <v>0</v>
      </c>
      <c r="H122" s="16">
        <v>0</v>
      </c>
      <c r="I122" s="16">
        <f t="shared" si="108"/>
        <v>0</v>
      </c>
      <c r="J122" s="16">
        <v>12</v>
      </c>
      <c r="K122" s="16">
        <v>11</v>
      </c>
      <c r="L122" s="16">
        <f t="shared" si="119"/>
        <v>23</v>
      </c>
      <c r="M122" s="16">
        <f t="shared" ref="M122:N122" si="124">SUM(G122,J122)</f>
        <v>12</v>
      </c>
      <c r="N122" s="16">
        <f t="shared" si="124"/>
        <v>11</v>
      </c>
      <c r="O122" s="16">
        <f t="shared" si="111"/>
        <v>23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4" t="s">
        <v>169</v>
      </c>
      <c r="B123" s="14" t="s">
        <v>115</v>
      </c>
      <c r="C123" s="38" t="s">
        <v>39</v>
      </c>
      <c r="D123" s="16">
        <v>0</v>
      </c>
      <c r="E123" s="16">
        <v>0</v>
      </c>
      <c r="F123" s="16">
        <f t="shared" si="107"/>
        <v>0</v>
      </c>
      <c r="G123" s="16">
        <v>33</v>
      </c>
      <c r="H123" s="16">
        <v>43</v>
      </c>
      <c r="I123" s="16">
        <f t="shared" si="108"/>
        <v>76</v>
      </c>
      <c r="J123" s="16">
        <v>334</v>
      </c>
      <c r="K123" s="16">
        <v>397</v>
      </c>
      <c r="L123" s="16">
        <f t="shared" si="119"/>
        <v>731</v>
      </c>
      <c r="M123" s="16">
        <f t="shared" ref="M123:N123" si="125">SUM(G123,J123)</f>
        <v>367</v>
      </c>
      <c r="N123" s="16">
        <f t="shared" si="125"/>
        <v>440</v>
      </c>
      <c r="O123" s="16">
        <f t="shared" si="111"/>
        <v>807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4" t="s">
        <v>169</v>
      </c>
      <c r="B124" s="14" t="s">
        <v>116</v>
      </c>
      <c r="C124" s="38" t="s">
        <v>45</v>
      </c>
      <c r="D124" s="16">
        <v>0</v>
      </c>
      <c r="E124" s="16">
        <v>0</v>
      </c>
      <c r="F124" s="16">
        <f t="shared" si="107"/>
        <v>0</v>
      </c>
      <c r="G124" s="16">
        <v>23</v>
      </c>
      <c r="H124" s="16">
        <v>43</v>
      </c>
      <c r="I124" s="16">
        <f t="shared" si="108"/>
        <v>66</v>
      </c>
      <c r="J124" s="16">
        <v>344</v>
      </c>
      <c r="K124" s="16">
        <v>455</v>
      </c>
      <c r="L124" s="16">
        <f t="shared" si="119"/>
        <v>799</v>
      </c>
      <c r="M124" s="16">
        <f t="shared" ref="M124:N125" si="126">SUM(G124,J124)</f>
        <v>367</v>
      </c>
      <c r="N124" s="16">
        <f t="shared" si="126"/>
        <v>498</v>
      </c>
      <c r="O124" s="16">
        <f t="shared" si="111"/>
        <v>865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97" customFormat="1" ht="22.5" x14ac:dyDescent="0.2">
      <c r="A125" s="14" t="s">
        <v>46</v>
      </c>
      <c r="B125" s="14" t="s">
        <v>238</v>
      </c>
      <c r="C125" s="22" t="s">
        <v>39</v>
      </c>
      <c r="D125" s="16">
        <v>3</v>
      </c>
      <c r="E125" s="16">
        <v>5</v>
      </c>
      <c r="F125" s="16">
        <f t="shared" si="107"/>
        <v>8</v>
      </c>
      <c r="G125" s="16">
        <v>3</v>
      </c>
      <c r="H125" s="16">
        <v>3</v>
      </c>
      <c r="I125" s="16">
        <f t="shared" si="108"/>
        <v>6</v>
      </c>
      <c r="J125" s="16">
        <v>1</v>
      </c>
      <c r="K125" s="16">
        <v>0</v>
      </c>
      <c r="L125" s="16">
        <f t="shared" si="119"/>
        <v>1</v>
      </c>
      <c r="M125" s="16">
        <f t="shared" si="126"/>
        <v>4</v>
      </c>
      <c r="N125" s="16">
        <f t="shared" si="126"/>
        <v>3</v>
      </c>
      <c r="O125" s="16">
        <f t="shared" si="111"/>
        <v>7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2.5" x14ac:dyDescent="0.2">
      <c r="A126" s="14" t="s">
        <v>46</v>
      </c>
      <c r="B126" s="14" t="s">
        <v>117</v>
      </c>
      <c r="C126" s="22" t="s">
        <v>39</v>
      </c>
      <c r="D126" s="16">
        <v>0</v>
      </c>
      <c r="E126" s="16">
        <v>0</v>
      </c>
      <c r="F126" s="16">
        <f t="shared" si="107"/>
        <v>0</v>
      </c>
      <c r="G126" s="16">
        <v>0</v>
      </c>
      <c r="H126" s="16">
        <v>0</v>
      </c>
      <c r="I126" s="16">
        <f t="shared" si="108"/>
        <v>0</v>
      </c>
      <c r="J126" s="16">
        <v>31</v>
      </c>
      <c r="K126" s="16">
        <v>33</v>
      </c>
      <c r="L126" s="16">
        <f t="shared" si="119"/>
        <v>64</v>
      </c>
      <c r="M126" s="16">
        <f t="shared" ref="M126:N126" si="127">SUM(G126,J126)</f>
        <v>31</v>
      </c>
      <c r="N126" s="16">
        <f t="shared" si="127"/>
        <v>33</v>
      </c>
      <c r="O126" s="16">
        <f t="shared" si="111"/>
        <v>64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4" t="s">
        <v>149</v>
      </c>
      <c r="B127" s="14" t="s">
        <v>118</v>
      </c>
      <c r="C127" s="38" t="s">
        <v>39</v>
      </c>
      <c r="D127" s="16">
        <v>4</v>
      </c>
      <c r="E127" s="16">
        <v>3</v>
      </c>
      <c r="F127" s="16">
        <f t="shared" si="107"/>
        <v>7</v>
      </c>
      <c r="G127" s="16">
        <v>4</v>
      </c>
      <c r="H127" s="16">
        <v>3</v>
      </c>
      <c r="I127" s="16">
        <f t="shared" si="108"/>
        <v>7</v>
      </c>
      <c r="J127" s="16">
        <v>48</v>
      </c>
      <c r="K127" s="16">
        <v>69</v>
      </c>
      <c r="L127" s="16">
        <f t="shared" si="119"/>
        <v>117</v>
      </c>
      <c r="M127" s="16">
        <f t="shared" ref="M127:N127" si="128">SUM(G127,J127)</f>
        <v>52</v>
      </c>
      <c r="N127" s="16">
        <f t="shared" si="128"/>
        <v>72</v>
      </c>
      <c r="O127" s="16">
        <f t="shared" si="111"/>
        <v>124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4" t="s">
        <v>150</v>
      </c>
      <c r="B128" s="14" t="s">
        <v>119</v>
      </c>
      <c r="C128" s="38" t="s">
        <v>39</v>
      </c>
      <c r="D128" s="16">
        <v>33</v>
      </c>
      <c r="E128" s="16">
        <v>65</v>
      </c>
      <c r="F128" s="16">
        <f t="shared" si="107"/>
        <v>98</v>
      </c>
      <c r="G128" s="16">
        <v>27</v>
      </c>
      <c r="H128" s="16">
        <v>60</v>
      </c>
      <c r="I128" s="16">
        <f t="shared" si="108"/>
        <v>87</v>
      </c>
      <c r="J128" s="16">
        <v>150</v>
      </c>
      <c r="K128" s="16">
        <v>427</v>
      </c>
      <c r="L128" s="16">
        <f t="shared" si="119"/>
        <v>577</v>
      </c>
      <c r="M128" s="16">
        <f t="shared" ref="M128:N128" si="129">SUM(G128,J128)</f>
        <v>177</v>
      </c>
      <c r="N128" s="16">
        <f t="shared" si="129"/>
        <v>487</v>
      </c>
      <c r="O128" s="16">
        <f t="shared" si="111"/>
        <v>664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12" t="s">
        <v>26</v>
      </c>
      <c r="B129" s="153"/>
      <c r="C129" s="154"/>
      <c r="D129" s="16">
        <f t="shared" ref="D129:O129" si="130">SUM(D112:D128)</f>
        <v>150</v>
      </c>
      <c r="E129" s="16">
        <f t="shared" si="130"/>
        <v>171</v>
      </c>
      <c r="F129" s="16">
        <f t="shared" si="130"/>
        <v>321</v>
      </c>
      <c r="G129" s="16">
        <f t="shared" si="130"/>
        <v>217</v>
      </c>
      <c r="H129" s="16">
        <f t="shared" si="130"/>
        <v>259</v>
      </c>
      <c r="I129" s="16">
        <f t="shared" si="130"/>
        <v>476</v>
      </c>
      <c r="J129" s="16">
        <f t="shared" si="130"/>
        <v>2670</v>
      </c>
      <c r="K129" s="16">
        <f t="shared" si="130"/>
        <v>3061</v>
      </c>
      <c r="L129" s="16">
        <f t="shared" si="130"/>
        <v>5731</v>
      </c>
      <c r="M129" s="16">
        <f t="shared" si="130"/>
        <v>2887</v>
      </c>
      <c r="N129" s="16">
        <f t="shared" si="130"/>
        <v>3320</v>
      </c>
      <c r="O129" s="16">
        <f t="shared" si="130"/>
        <v>6207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24"/>
      <c r="B130" s="24"/>
      <c r="C130" s="25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80" t="s">
        <v>27</v>
      </c>
      <c r="B131" s="11" t="s">
        <v>12</v>
      </c>
      <c r="C131" s="12" t="s">
        <v>13</v>
      </c>
      <c r="D131" s="20" t="s">
        <v>19</v>
      </c>
      <c r="E131" s="20" t="s">
        <v>20</v>
      </c>
      <c r="F131" s="20" t="s">
        <v>21</v>
      </c>
      <c r="G131" s="20" t="s">
        <v>19</v>
      </c>
      <c r="H131" s="20" t="s">
        <v>20</v>
      </c>
      <c r="I131" s="20" t="s">
        <v>21</v>
      </c>
      <c r="J131" s="20" t="s">
        <v>19</v>
      </c>
      <c r="K131" s="20" t="s">
        <v>20</v>
      </c>
      <c r="L131" s="20" t="s">
        <v>21</v>
      </c>
      <c r="M131" s="20" t="s">
        <v>19</v>
      </c>
      <c r="N131" s="20" t="s">
        <v>20</v>
      </c>
      <c r="O131" s="20" t="s">
        <v>21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4" t="s">
        <v>151</v>
      </c>
      <c r="B132" s="21" t="s">
        <v>111</v>
      </c>
      <c r="C132" s="22" t="s">
        <v>39</v>
      </c>
      <c r="D132" s="16">
        <v>0</v>
      </c>
      <c r="E132" s="16">
        <v>0</v>
      </c>
      <c r="F132" s="16">
        <f t="shared" ref="F132:F137" si="131">SUM(D132:E132)</f>
        <v>0</v>
      </c>
      <c r="G132" s="16">
        <v>0</v>
      </c>
      <c r="H132" s="16">
        <v>0</v>
      </c>
      <c r="I132" s="16">
        <f t="shared" ref="I132:I137" si="132">SUM(G132:H132)</f>
        <v>0</v>
      </c>
      <c r="J132" s="16">
        <v>1</v>
      </c>
      <c r="K132" s="16">
        <v>2</v>
      </c>
      <c r="L132" s="16">
        <f t="shared" ref="L132:L137" si="133">SUM(J132:K132)</f>
        <v>3</v>
      </c>
      <c r="M132" s="16">
        <f t="shared" ref="M132:N132" si="134">SUM(G132,J132)</f>
        <v>1</v>
      </c>
      <c r="N132" s="16">
        <f t="shared" si="134"/>
        <v>2</v>
      </c>
      <c r="O132" s="16">
        <f t="shared" ref="O132:O137" si="135">SUM(M132:N132)</f>
        <v>3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4" t="s">
        <v>96</v>
      </c>
      <c r="B133" s="21" t="s">
        <v>111</v>
      </c>
      <c r="C133" s="22" t="s">
        <v>39</v>
      </c>
      <c r="D133" s="16">
        <v>0</v>
      </c>
      <c r="E133" s="16">
        <v>0</v>
      </c>
      <c r="F133" s="16">
        <f t="shared" si="131"/>
        <v>0</v>
      </c>
      <c r="G133" s="16">
        <v>0</v>
      </c>
      <c r="H133" s="16">
        <v>0</v>
      </c>
      <c r="I133" s="16">
        <f t="shared" si="132"/>
        <v>0</v>
      </c>
      <c r="J133" s="16">
        <v>0</v>
      </c>
      <c r="K133" s="16">
        <v>0</v>
      </c>
      <c r="L133" s="16">
        <f t="shared" si="133"/>
        <v>0</v>
      </c>
      <c r="M133" s="16">
        <f t="shared" ref="M133:N133" si="136">SUM(G133,J133)</f>
        <v>0</v>
      </c>
      <c r="N133" s="16">
        <f t="shared" si="136"/>
        <v>0</v>
      </c>
      <c r="O133" s="16">
        <f t="shared" si="135"/>
        <v>0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4" t="s">
        <v>152</v>
      </c>
      <c r="B134" s="21" t="s">
        <v>113</v>
      </c>
      <c r="C134" s="22" t="s">
        <v>39</v>
      </c>
      <c r="D134" s="16">
        <v>0</v>
      </c>
      <c r="E134" s="16">
        <v>0</v>
      </c>
      <c r="F134" s="16">
        <f t="shared" si="131"/>
        <v>0</v>
      </c>
      <c r="G134" s="16">
        <v>2</v>
      </c>
      <c r="H134" s="16">
        <v>3</v>
      </c>
      <c r="I134" s="16">
        <f t="shared" si="132"/>
        <v>5</v>
      </c>
      <c r="J134" s="16">
        <v>6</v>
      </c>
      <c r="K134" s="16">
        <v>11</v>
      </c>
      <c r="L134" s="16">
        <f t="shared" si="133"/>
        <v>17</v>
      </c>
      <c r="M134" s="16">
        <f t="shared" ref="M134:N134" si="137">SUM(G134,J134)</f>
        <v>8</v>
      </c>
      <c r="N134" s="16">
        <f t="shared" si="137"/>
        <v>14</v>
      </c>
      <c r="O134" s="16">
        <f t="shared" si="135"/>
        <v>22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4" t="s">
        <v>160</v>
      </c>
      <c r="B135" s="21" t="s">
        <v>113</v>
      </c>
      <c r="C135" s="22" t="s">
        <v>39</v>
      </c>
      <c r="D135" s="16">
        <v>15</v>
      </c>
      <c r="E135" s="16">
        <v>7</v>
      </c>
      <c r="F135" s="16">
        <f t="shared" si="131"/>
        <v>22</v>
      </c>
      <c r="G135" s="16">
        <v>14</v>
      </c>
      <c r="H135" s="16">
        <v>7</v>
      </c>
      <c r="I135" s="16">
        <f t="shared" si="132"/>
        <v>21</v>
      </c>
      <c r="J135" s="16">
        <v>8</v>
      </c>
      <c r="K135" s="16">
        <v>7</v>
      </c>
      <c r="L135" s="16">
        <f t="shared" si="133"/>
        <v>15</v>
      </c>
      <c r="M135" s="16">
        <f t="shared" ref="M135:N137" si="138">SUM(G135,J135)</f>
        <v>22</v>
      </c>
      <c r="N135" s="16">
        <f t="shared" si="138"/>
        <v>14</v>
      </c>
      <c r="O135" s="16">
        <f t="shared" si="135"/>
        <v>36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31" t="s">
        <v>170</v>
      </c>
      <c r="B136" s="21" t="s">
        <v>115</v>
      </c>
      <c r="C136" s="22" t="s">
        <v>39</v>
      </c>
      <c r="D136" s="16">
        <v>0</v>
      </c>
      <c r="E136" s="16">
        <v>0</v>
      </c>
      <c r="F136" s="16">
        <f t="shared" si="131"/>
        <v>0</v>
      </c>
      <c r="G136" s="16">
        <v>0</v>
      </c>
      <c r="H136" s="16">
        <v>0</v>
      </c>
      <c r="I136" s="16">
        <f t="shared" si="132"/>
        <v>0</v>
      </c>
      <c r="J136" s="16">
        <v>9</v>
      </c>
      <c r="K136" s="16">
        <v>6</v>
      </c>
      <c r="L136" s="16">
        <f t="shared" si="133"/>
        <v>15</v>
      </c>
      <c r="M136" s="16">
        <f t="shared" si="138"/>
        <v>9</v>
      </c>
      <c r="N136" s="16">
        <f t="shared" ref="N136" si="139">SUM(H136,K136)</f>
        <v>6</v>
      </c>
      <c r="O136" s="16">
        <f t="shared" si="135"/>
        <v>15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31" t="s">
        <v>171</v>
      </c>
      <c r="B137" s="21" t="s">
        <v>118</v>
      </c>
      <c r="C137" s="22" t="s">
        <v>39</v>
      </c>
      <c r="D137" s="16">
        <v>0</v>
      </c>
      <c r="E137" s="16">
        <v>0</v>
      </c>
      <c r="F137" s="16">
        <f t="shared" si="131"/>
        <v>0</v>
      </c>
      <c r="G137" s="16">
        <v>0</v>
      </c>
      <c r="H137" s="16">
        <v>0</v>
      </c>
      <c r="I137" s="16">
        <f t="shared" si="132"/>
        <v>0</v>
      </c>
      <c r="J137" s="16">
        <v>1</v>
      </c>
      <c r="K137" s="16">
        <v>0</v>
      </c>
      <c r="L137" s="16">
        <f t="shared" si="133"/>
        <v>1</v>
      </c>
      <c r="M137" s="16">
        <f t="shared" si="138"/>
        <v>1</v>
      </c>
      <c r="N137" s="16">
        <f t="shared" ref="N137" si="140">SUM(H137,K137)</f>
        <v>0</v>
      </c>
      <c r="O137" s="16">
        <f t="shared" si="135"/>
        <v>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55" t="s">
        <v>26</v>
      </c>
      <c r="B138" s="156"/>
      <c r="C138" s="157"/>
      <c r="D138" s="16">
        <f t="shared" ref="D138:O138" si="141">SUM(D132:D137)</f>
        <v>15</v>
      </c>
      <c r="E138" s="16">
        <f t="shared" si="141"/>
        <v>7</v>
      </c>
      <c r="F138" s="16">
        <f t="shared" si="141"/>
        <v>22</v>
      </c>
      <c r="G138" s="16">
        <f t="shared" si="141"/>
        <v>16</v>
      </c>
      <c r="H138" s="16">
        <f t="shared" si="141"/>
        <v>10</v>
      </c>
      <c r="I138" s="16">
        <f t="shared" si="141"/>
        <v>26</v>
      </c>
      <c r="J138" s="16">
        <f t="shared" si="141"/>
        <v>25</v>
      </c>
      <c r="K138" s="16">
        <f t="shared" si="141"/>
        <v>26</v>
      </c>
      <c r="L138" s="16">
        <f t="shared" si="141"/>
        <v>51</v>
      </c>
      <c r="M138" s="16">
        <f t="shared" si="141"/>
        <v>41</v>
      </c>
      <c r="N138" s="16">
        <f t="shared" si="141"/>
        <v>36</v>
      </c>
      <c r="O138" s="16">
        <f t="shared" si="141"/>
        <v>77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24"/>
      <c r="B139" s="24"/>
      <c r="C139" s="25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12" t="s">
        <v>31</v>
      </c>
      <c r="B140" s="113"/>
      <c r="C140" s="114"/>
      <c r="D140" s="20">
        <f t="shared" ref="D140:O140" si="142">SUM(D129,D138)</f>
        <v>165</v>
      </c>
      <c r="E140" s="20">
        <f t="shared" si="142"/>
        <v>178</v>
      </c>
      <c r="F140" s="20">
        <f t="shared" si="142"/>
        <v>343</v>
      </c>
      <c r="G140" s="20">
        <f t="shared" si="142"/>
        <v>233</v>
      </c>
      <c r="H140" s="20">
        <f t="shared" si="142"/>
        <v>269</v>
      </c>
      <c r="I140" s="20">
        <f t="shared" si="142"/>
        <v>502</v>
      </c>
      <c r="J140" s="20">
        <f t="shared" si="142"/>
        <v>2695</v>
      </c>
      <c r="K140" s="20">
        <f t="shared" si="142"/>
        <v>3087</v>
      </c>
      <c r="L140" s="20">
        <f t="shared" si="142"/>
        <v>5782</v>
      </c>
      <c r="M140" s="20">
        <f t="shared" si="142"/>
        <v>2928</v>
      </c>
      <c r="N140" s="20">
        <f t="shared" si="142"/>
        <v>3356</v>
      </c>
      <c r="O140" s="20">
        <f t="shared" si="142"/>
        <v>6284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24"/>
      <c r="B141" s="24"/>
      <c r="C141" s="25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18" t="s">
        <v>47</v>
      </c>
      <c r="B142" s="119"/>
      <c r="C142" s="119"/>
      <c r="D142" s="119"/>
      <c r="E142" s="119"/>
      <c r="F142" s="120"/>
      <c r="G142" s="115" t="s">
        <v>10</v>
      </c>
      <c r="H142" s="116"/>
      <c r="I142" s="116"/>
      <c r="J142" s="116"/>
      <c r="K142" s="116"/>
      <c r="L142" s="116"/>
      <c r="M142" s="116"/>
      <c r="N142" s="116"/>
      <c r="O142" s="117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1" t="s">
        <v>11</v>
      </c>
      <c r="B143" s="121" t="s">
        <v>12</v>
      </c>
      <c r="C143" s="123" t="s">
        <v>13</v>
      </c>
      <c r="D143" s="115" t="s">
        <v>14</v>
      </c>
      <c r="E143" s="116"/>
      <c r="F143" s="117"/>
      <c r="G143" s="115" t="s">
        <v>15</v>
      </c>
      <c r="H143" s="116"/>
      <c r="I143" s="117"/>
      <c r="J143" s="115" t="s">
        <v>16</v>
      </c>
      <c r="K143" s="116"/>
      <c r="L143" s="117"/>
      <c r="M143" s="115" t="s">
        <v>17</v>
      </c>
      <c r="N143" s="116"/>
      <c r="O143" s="117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1" t="s">
        <v>18</v>
      </c>
      <c r="B144" s="122"/>
      <c r="C144" s="124"/>
      <c r="D144" s="20" t="s">
        <v>19</v>
      </c>
      <c r="E144" s="20" t="s">
        <v>20</v>
      </c>
      <c r="F144" s="20" t="s">
        <v>21</v>
      </c>
      <c r="G144" s="20" t="s">
        <v>19</v>
      </c>
      <c r="H144" s="20" t="s">
        <v>20</v>
      </c>
      <c r="I144" s="20" t="s">
        <v>21</v>
      </c>
      <c r="J144" s="20" t="s">
        <v>19</v>
      </c>
      <c r="K144" s="20" t="s">
        <v>20</v>
      </c>
      <c r="L144" s="20" t="s">
        <v>21</v>
      </c>
      <c r="M144" s="20" t="s">
        <v>19</v>
      </c>
      <c r="N144" s="20" t="s">
        <v>20</v>
      </c>
      <c r="O144" s="20" t="s">
        <v>21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4" t="s">
        <v>172</v>
      </c>
      <c r="B145" s="14" t="s">
        <v>120</v>
      </c>
      <c r="C145" s="22" t="s">
        <v>48</v>
      </c>
      <c r="D145" s="16">
        <v>28</v>
      </c>
      <c r="E145" s="16">
        <v>14</v>
      </c>
      <c r="F145" s="16">
        <f>SUM(D145:E145)</f>
        <v>42</v>
      </c>
      <c r="G145" s="16">
        <v>24</v>
      </c>
      <c r="H145" s="16">
        <v>11</v>
      </c>
      <c r="I145" s="16">
        <f t="shared" ref="I145:I147" si="143">SUM(G145:H145)</f>
        <v>35</v>
      </c>
      <c r="J145" s="16">
        <v>121</v>
      </c>
      <c r="K145" s="16">
        <v>70</v>
      </c>
      <c r="L145" s="16">
        <f t="shared" ref="L145:L147" si="144">SUM(J145:K145)</f>
        <v>191</v>
      </c>
      <c r="M145" s="16">
        <f t="shared" ref="M145:N145" si="145">SUM(G145,J145)</f>
        <v>145</v>
      </c>
      <c r="N145" s="16">
        <f t="shared" si="145"/>
        <v>81</v>
      </c>
      <c r="O145" s="16">
        <f t="shared" ref="O145:O147" si="146">SUM(M145:N145)</f>
        <v>226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4" t="s">
        <v>148</v>
      </c>
      <c r="B146" s="14" t="s">
        <v>120</v>
      </c>
      <c r="C146" s="22" t="s">
        <v>48</v>
      </c>
      <c r="D146" s="16">
        <v>0</v>
      </c>
      <c r="E146" s="16">
        <v>0</v>
      </c>
      <c r="F146" s="16">
        <f t="shared" ref="F146:F147" si="147">SUM(D146:E146)</f>
        <v>0</v>
      </c>
      <c r="G146" s="16">
        <v>0</v>
      </c>
      <c r="H146" s="16">
        <v>0</v>
      </c>
      <c r="I146" s="16">
        <f t="shared" si="143"/>
        <v>0</v>
      </c>
      <c r="J146" s="16">
        <v>260</v>
      </c>
      <c r="K146" s="16">
        <v>113</v>
      </c>
      <c r="L146" s="16">
        <f t="shared" si="144"/>
        <v>373</v>
      </c>
      <c r="M146" s="16">
        <f t="shared" ref="M146:N146" si="148">SUM(G146,J146)</f>
        <v>260</v>
      </c>
      <c r="N146" s="16">
        <f t="shared" si="148"/>
        <v>113</v>
      </c>
      <c r="O146" s="16">
        <f t="shared" si="146"/>
        <v>373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4" t="s">
        <v>49</v>
      </c>
      <c r="B147" s="14" t="s">
        <v>120</v>
      </c>
      <c r="C147" s="22" t="s">
        <v>48</v>
      </c>
      <c r="D147" s="16">
        <v>6</v>
      </c>
      <c r="E147" s="16">
        <v>3</v>
      </c>
      <c r="F147" s="16">
        <f t="shared" si="147"/>
        <v>9</v>
      </c>
      <c r="G147" s="16">
        <v>4</v>
      </c>
      <c r="H147" s="16">
        <v>2</v>
      </c>
      <c r="I147" s="16">
        <f t="shared" si="143"/>
        <v>6</v>
      </c>
      <c r="J147" s="16">
        <v>25</v>
      </c>
      <c r="K147" s="16">
        <v>11</v>
      </c>
      <c r="L147" s="16">
        <f t="shared" si="144"/>
        <v>36</v>
      </c>
      <c r="M147" s="16">
        <f t="shared" ref="M147:N147" si="149">SUM(G147,J147)</f>
        <v>29</v>
      </c>
      <c r="N147" s="16">
        <f t="shared" si="149"/>
        <v>13</v>
      </c>
      <c r="O147" s="16">
        <f t="shared" si="146"/>
        <v>42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12" t="s">
        <v>26</v>
      </c>
      <c r="B148" s="113"/>
      <c r="C148" s="114"/>
      <c r="D148" s="16">
        <f t="shared" ref="D148:O148" si="150">SUM(D145:D147)</f>
        <v>34</v>
      </c>
      <c r="E148" s="16">
        <f t="shared" si="150"/>
        <v>17</v>
      </c>
      <c r="F148" s="16">
        <f t="shared" si="150"/>
        <v>51</v>
      </c>
      <c r="G148" s="16">
        <f t="shared" si="150"/>
        <v>28</v>
      </c>
      <c r="H148" s="16">
        <f t="shared" si="150"/>
        <v>13</v>
      </c>
      <c r="I148" s="16">
        <f t="shared" si="150"/>
        <v>41</v>
      </c>
      <c r="J148" s="16">
        <f t="shared" si="150"/>
        <v>406</v>
      </c>
      <c r="K148" s="16">
        <f t="shared" si="150"/>
        <v>194</v>
      </c>
      <c r="L148" s="16">
        <f t="shared" si="150"/>
        <v>600</v>
      </c>
      <c r="M148" s="16">
        <f t="shared" si="150"/>
        <v>434</v>
      </c>
      <c r="N148" s="16">
        <f t="shared" si="150"/>
        <v>207</v>
      </c>
      <c r="O148" s="16">
        <f t="shared" si="150"/>
        <v>641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24"/>
      <c r="B149" s="24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1" t="s">
        <v>27</v>
      </c>
      <c r="B150" s="11" t="s">
        <v>12</v>
      </c>
      <c r="C150" s="12" t="s">
        <v>13</v>
      </c>
      <c r="D150" s="20" t="s">
        <v>19</v>
      </c>
      <c r="E150" s="20" t="s">
        <v>20</v>
      </c>
      <c r="F150" s="20" t="s">
        <v>21</v>
      </c>
      <c r="G150" s="20" t="s">
        <v>19</v>
      </c>
      <c r="H150" s="20" t="s">
        <v>20</v>
      </c>
      <c r="I150" s="20" t="s">
        <v>21</v>
      </c>
      <c r="J150" s="20" t="s">
        <v>19</v>
      </c>
      <c r="K150" s="20" t="s">
        <v>20</v>
      </c>
      <c r="L150" s="20" t="s">
        <v>21</v>
      </c>
      <c r="M150" s="20" t="s">
        <v>19</v>
      </c>
      <c r="N150" s="20" t="s">
        <v>20</v>
      </c>
      <c r="O150" s="20" t="s">
        <v>21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4" t="s">
        <v>95</v>
      </c>
      <c r="B151" s="14" t="s">
        <v>120</v>
      </c>
      <c r="C151" s="22" t="s">
        <v>50</v>
      </c>
      <c r="D151" s="16">
        <v>0</v>
      </c>
      <c r="E151" s="16">
        <v>0</v>
      </c>
      <c r="F151" s="16">
        <f>SUM(D151:E151)</f>
        <v>0</v>
      </c>
      <c r="G151" s="16">
        <v>0</v>
      </c>
      <c r="H151" s="16">
        <v>0</v>
      </c>
      <c r="I151" s="16">
        <f>SUM(G151:H151)</f>
        <v>0</v>
      </c>
      <c r="J151" s="16">
        <v>6</v>
      </c>
      <c r="K151" s="16">
        <v>7</v>
      </c>
      <c r="L151" s="16">
        <f>SUM(J151:K151)</f>
        <v>13</v>
      </c>
      <c r="M151" s="16">
        <f t="shared" ref="M151:N151" si="151">SUM(G151,J151)</f>
        <v>6</v>
      </c>
      <c r="N151" s="16">
        <f t="shared" si="151"/>
        <v>7</v>
      </c>
      <c r="O151" s="16">
        <f>SUM(M151:N151)</f>
        <v>13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15" t="s">
        <v>26</v>
      </c>
      <c r="B152" s="125"/>
      <c r="C152" s="126"/>
      <c r="D152" s="16">
        <f t="shared" ref="D152:O152" si="152">D151</f>
        <v>0</v>
      </c>
      <c r="E152" s="16">
        <f t="shared" si="152"/>
        <v>0</v>
      </c>
      <c r="F152" s="16">
        <f t="shared" si="152"/>
        <v>0</v>
      </c>
      <c r="G152" s="16">
        <f t="shared" si="152"/>
        <v>0</v>
      </c>
      <c r="H152" s="16">
        <f t="shared" si="152"/>
        <v>0</v>
      </c>
      <c r="I152" s="16">
        <f t="shared" si="152"/>
        <v>0</v>
      </c>
      <c r="J152" s="16">
        <f t="shared" si="152"/>
        <v>6</v>
      </c>
      <c r="K152" s="16">
        <f t="shared" si="152"/>
        <v>7</v>
      </c>
      <c r="L152" s="16">
        <f t="shared" si="152"/>
        <v>13</v>
      </c>
      <c r="M152" s="16">
        <f t="shared" si="152"/>
        <v>6</v>
      </c>
      <c r="N152" s="16">
        <f t="shared" si="152"/>
        <v>7</v>
      </c>
      <c r="O152" s="16">
        <f t="shared" si="152"/>
        <v>13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24"/>
      <c r="B153" s="24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1" t="s">
        <v>30</v>
      </c>
      <c r="B154" s="11" t="s">
        <v>12</v>
      </c>
      <c r="C154" s="12" t="s">
        <v>13</v>
      </c>
      <c r="D154" s="20" t="s">
        <v>19</v>
      </c>
      <c r="E154" s="20" t="s">
        <v>20</v>
      </c>
      <c r="F154" s="20" t="s">
        <v>21</v>
      </c>
      <c r="G154" s="20" t="s">
        <v>19</v>
      </c>
      <c r="H154" s="20" t="s">
        <v>20</v>
      </c>
      <c r="I154" s="20" t="s">
        <v>21</v>
      </c>
      <c r="J154" s="20" t="s">
        <v>19</v>
      </c>
      <c r="K154" s="20" t="s">
        <v>20</v>
      </c>
      <c r="L154" s="20" t="s">
        <v>21</v>
      </c>
      <c r="M154" s="20" t="s">
        <v>19</v>
      </c>
      <c r="N154" s="20" t="s">
        <v>20</v>
      </c>
      <c r="O154" s="20" t="s">
        <v>21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4" t="s">
        <v>51</v>
      </c>
      <c r="B155" s="14" t="s">
        <v>120</v>
      </c>
      <c r="C155" s="22" t="s">
        <v>50</v>
      </c>
      <c r="D155" s="16">
        <v>0</v>
      </c>
      <c r="E155" s="16">
        <v>0</v>
      </c>
      <c r="F155" s="16">
        <f>SUM(D155:E155)</f>
        <v>0</v>
      </c>
      <c r="G155" s="16">
        <v>0</v>
      </c>
      <c r="H155" s="16">
        <v>0</v>
      </c>
      <c r="I155" s="16">
        <f>SUM(G155:H155)</f>
        <v>0</v>
      </c>
      <c r="J155" s="16">
        <v>10</v>
      </c>
      <c r="K155" s="16">
        <v>10</v>
      </c>
      <c r="L155" s="16">
        <f>SUM(J155:K155)</f>
        <v>20</v>
      </c>
      <c r="M155" s="16">
        <f t="shared" ref="M155:N155" si="153">SUM(G155,J155)</f>
        <v>10</v>
      </c>
      <c r="N155" s="16">
        <f t="shared" si="153"/>
        <v>10</v>
      </c>
      <c r="O155" s="16">
        <f>SUM(M155:N155)</f>
        <v>20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s="40" customFormat="1" x14ac:dyDescent="0.2">
      <c r="A156" s="115" t="s">
        <v>26</v>
      </c>
      <c r="B156" s="125"/>
      <c r="C156" s="126"/>
      <c r="D156" s="16">
        <f>SUM(D155)</f>
        <v>0</v>
      </c>
      <c r="E156" s="16">
        <f t="shared" ref="E156:O156" si="154">SUM(E155)</f>
        <v>0</v>
      </c>
      <c r="F156" s="16">
        <f t="shared" si="154"/>
        <v>0</v>
      </c>
      <c r="G156" s="16">
        <f t="shared" si="154"/>
        <v>0</v>
      </c>
      <c r="H156" s="16">
        <f t="shared" si="154"/>
        <v>0</v>
      </c>
      <c r="I156" s="16">
        <f t="shared" si="154"/>
        <v>0</v>
      </c>
      <c r="J156" s="16">
        <f t="shared" si="154"/>
        <v>10</v>
      </c>
      <c r="K156" s="16">
        <f t="shared" si="154"/>
        <v>10</v>
      </c>
      <c r="L156" s="16">
        <f t="shared" si="154"/>
        <v>20</v>
      </c>
      <c r="M156" s="16">
        <f t="shared" si="154"/>
        <v>10</v>
      </c>
      <c r="N156" s="16">
        <f t="shared" si="154"/>
        <v>10</v>
      </c>
      <c r="O156" s="16">
        <f t="shared" si="154"/>
        <v>20</v>
      </c>
      <c r="P156" s="39"/>
      <c r="Q156" s="39"/>
      <c r="R156" s="39"/>
      <c r="S156" s="39"/>
      <c r="T156" s="39"/>
      <c r="U156" s="39"/>
      <c r="V156" s="39"/>
      <c r="W156" s="39"/>
      <c r="X156" s="39"/>
      <c r="Y156" s="39"/>
    </row>
    <row r="157" spans="1:25" x14ac:dyDescent="0.2">
      <c r="A157" s="115" t="s">
        <v>31</v>
      </c>
      <c r="B157" s="125"/>
      <c r="C157" s="126"/>
      <c r="D157" s="20">
        <f t="shared" ref="D157:O157" si="155">D148+D152+D156</f>
        <v>34</v>
      </c>
      <c r="E157" s="20">
        <f t="shared" si="155"/>
        <v>17</v>
      </c>
      <c r="F157" s="20">
        <f t="shared" si="155"/>
        <v>51</v>
      </c>
      <c r="G157" s="20">
        <f t="shared" si="155"/>
        <v>28</v>
      </c>
      <c r="H157" s="20">
        <f t="shared" si="155"/>
        <v>13</v>
      </c>
      <c r="I157" s="20">
        <f t="shared" si="155"/>
        <v>41</v>
      </c>
      <c r="J157" s="20">
        <f t="shared" si="155"/>
        <v>422</v>
      </c>
      <c r="K157" s="20">
        <f t="shared" si="155"/>
        <v>211</v>
      </c>
      <c r="L157" s="20">
        <f t="shared" si="155"/>
        <v>633</v>
      </c>
      <c r="M157" s="20">
        <f t="shared" si="155"/>
        <v>450</v>
      </c>
      <c r="N157" s="20">
        <f t="shared" si="155"/>
        <v>224</v>
      </c>
      <c r="O157" s="20">
        <f t="shared" si="155"/>
        <v>674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24"/>
      <c r="B158" s="24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18" t="s">
        <v>52</v>
      </c>
      <c r="B159" s="119"/>
      <c r="C159" s="119"/>
      <c r="D159" s="119"/>
      <c r="E159" s="119"/>
      <c r="F159" s="120"/>
      <c r="G159" s="115" t="s">
        <v>10</v>
      </c>
      <c r="H159" s="116"/>
      <c r="I159" s="116"/>
      <c r="J159" s="116"/>
      <c r="K159" s="116"/>
      <c r="L159" s="116"/>
      <c r="M159" s="116"/>
      <c r="N159" s="116"/>
      <c r="O159" s="117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1" t="s">
        <v>11</v>
      </c>
      <c r="B160" s="121" t="s">
        <v>12</v>
      </c>
      <c r="C160" s="123" t="s">
        <v>13</v>
      </c>
      <c r="D160" s="115" t="s">
        <v>14</v>
      </c>
      <c r="E160" s="116"/>
      <c r="F160" s="117"/>
      <c r="G160" s="115" t="s">
        <v>15</v>
      </c>
      <c r="H160" s="116"/>
      <c r="I160" s="117"/>
      <c r="J160" s="115" t="s">
        <v>16</v>
      </c>
      <c r="K160" s="116"/>
      <c r="L160" s="117"/>
      <c r="M160" s="115" t="s">
        <v>17</v>
      </c>
      <c r="N160" s="116"/>
      <c r="O160" s="117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1" t="s">
        <v>18</v>
      </c>
      <c r="B161" s="122"/>
      <c r="C161" s="124"/>
      <c r="D161" s="20" t="s">
        <v>19</v>
      </c>
      <c r="E161" s="20" t="s">
        <v>20</v>
      </c>
      <c r="F161" s="20" t="s">
        <v>21</v>
      </c>
      <c r="G161" s="20" t="s">
        <v>19</v>
      </c>
      <c r="H161" s="20" t="s">
        <v>20</v>
      </c>
      <c r="I161" s="20" t="s">
        <v>21</v>
      </c>
      <c r="J161" s="20" t="s">
        <v>19</v>
      </c>
      <c r="K161" s="20" t="s">
        <v>20</v>
      </c>
      <c r="L161" s="20" t="s">
        <v>21</v>
      </c>
      <c r="M161" s="20" t="s">
        <v>19</v>
      </c>
      <c r="N161" s="20" t="s">
        <v>20</v>
      </c>
      <c r="O161" s="20" t="s">
        <v>21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4" t="s">
        <v>173</v>
      </c>
      <c r="B162" s="14" t="s">
        <v>121</v>
      </c>
      <c r="C162" s="38" t="s">
        <v>22</v>
      </c>
      <c r="D162" s="16">
        <v>5</v>
      </c>
      <c r="E162" s="16">
        <v>2</v>
      </c>
      <c r="F162" s="16">
        <f t="shared" ref="F162:F165" si="156">SUM(D162:E162)</f>
        <v>7</v>
      </c>
      <c r="G162" s="16">
        <v>5</v>
      </c>
      <c r="H162" s="16">
        <v>0</v>
      </c>
      <c r="I162" s="16">
        <f t="shared" ref="I162:I165" si="157">SUM(G162:H162)</f>
        <v>5</v>
      </c>
      <c r="J162" s="16">
        <v>21</v>
      </c>
      <c r="K162" s="16">
        <v>17</v>
      </c>
      <c r="L162" s="16">
        <f t="shared" ref="L162:L165" si="158">SUM(J162:K162)</f>
        <v>38</v>
      </c>
      <c r="M162" s="16">
        <f t="shared" ref="M162:N162" si="159">SUM(G162,J162)</f>
        <v>26</v>
      </c>
      <c r="N162" s="16">
        <f t="shared" si="159"/>
        <v>17</v>
      </c>
      <c r="O162" s="16">
        <f t="shared" ref="O162:O165" si="160">SUM(M162:N162)</f>
        <v>43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4" t="s">
        <v>174</v>
      </c>
      <c r="B163" s="14" t="s">
        <v>121</v>
      </c>
      <c r="C163" s="38" t="s">
        <v>22</v>
      </c>
      <c r="D163" s="16">
        <v>23</v>
      </c>
      <c r="E163" s="16">
        <v>34</v>
      </c>
      <c r="F163" s="16">
        <f t="shared" si="156"/>
        <v>57</v>
      </c>
      <c r="G163" s="16">
        <v>20</v>
      </c>
      <c r="H163" s="16">
        <v>31</v>
      </c>
      <c r="I163" s="16">
        <f t="shared" si="157"/>
        <v>51</v>
      </c>
      <c r="J163" s="16">
        <v>289</v>
      </c>
      <c r="K163" s="16">
        <v>299</v>
      </c>
      <c r="L163" s="16">
        <f t="shared" si="158"/>
        <v>588</v>
      </c>
      <c r="M163" s="16">
        <f t="shared" ref="M163:N163" si="161">SUM(G163,J163)</f>
        <v>309</v>
      </c>
      <c r="N163" s="16">
        <f t="shared" si="161"/>
        <v>330</v>
      </c>
      <c r="O163" s="16">
        <f t="shared" si="160"/>
        <v>639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4" t="s">
        <v>53</v>
      </c>
      <c r="B164" s="14" t="s">
        <v>121</v>
      </c>
      <c r="C164" s="38" t="s">
        <v>22</v>
      </c>
      <c r="D164" s="16">
        <v>4</v>
      </c>
      <c r="E164" s="16">
        <v>8</v>
      </c>
      <c r="F164" s="16">
        <f t="shared" si="156"/>
        <v>12</v>
      </c>
      <c r="G164" s="16">
        <v>3</v>
      </c>
      <c r="H164" s="16">
        <v>7</v>
      </c>
      <c r="I164" s="16">
        <f t="shared" si="157"/>
        <v>10</v>
      </c>
      <c r="J164" s="16">
        <v>43</v>
      </c>
      <c r="K164" s="16">
        <v>70</v>
      </c>
      <c r="L164" s="16">
        <f t="shared" si="158"/>
        <v>113</v>
      </c>
      <c r="M164" s="16">
        <f t="shared" ref="M164:N165" si="162">SUM(G164,J164)</f>
        <v>46</v>
      </c>
      <c r="N164" s="16">
        <f t="shared" si="162"/>
        <v>77</v>
      </c>
      <c r="O164" s="16">
        <f t="shared" si="160"/>
        <v>123</v>
      </c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pans="1:25" x14ac:dyDescent="0.2">
      <c r="A165" s="14" t="s">
        <v>150</v>
      </c>
      <c r="B165" s="14" t="s">
        <v>121</v>
      </c>
      <c r="C165" s="38" t="s">
        <v>22</v>
      </c>
      <c r="D165" s="16">
        <v>0</v>
      </c>
      <c r="E165" s="16">
        <v>0</v>
      </c>
      <c r="F165" s="16">
        <f t="shared" si="156"/>
        <v>0</v>
      </c>
      <c r="G165" s="16">
        <v>55</v>
      </c>
      <c r="H165" s="16">
        <v>165</v>
      </c>
      <c r="I165" s="16">
        <f t="shared" si="157"/>
        <v>220</v>
      </c>
      <c r="J165" s="16">
        <v>408</v>
      </c>
      <c r="K165" s="16">
        <v>1206</v>
      </c>
      <c r="L165" s="16">
        <f t="shared" si="158"/>
        <v>1614</v>
      </c>
      <c r="M165" s="16">
        <f t="shared" si="162"/>
        <v>463</v>
      </c>
      <c r="N165" s="16">
        <f t="shared" si="162"/>
        <v>1371</v>
      </c>
      <c r="O165" s="16">
        <f t="shared" si="160"/>
        <v>1834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27" t="s">
        <v>26</v>
      </c>
      <c r="B166" s="128"/>
      <c r="C166" s="129"/>
      <c r="D166" s="42">
        <f t="shared" ref="D166:O166" si="163">SUM(D162:D165)</f>
        <v>32</v>
      </c>
      <c r="E166" s="42">
        <f t="shared" si="163"/>
        <v>44</v>
      </c>
      <c r="F166" s="42">
        <f t="shared" si="163"/>
        <v>76</v>
      </c>
      <c r="G166" s="42">
        <f t="shared" si="163"/>
        <v>83</v>
      </c>
      <c r="H166" s="42">
        <f t="shared" si="163"/>
        <v>203</v>
      </c>
      <c r="I166" s="42">
        <f t="shared" si="163"/>
        <v>286</v>
      </c>
      <c r="J166" s="42">
        <f t="shared" si="163"/>
        <v>761</v>
      </c>
      <c r="K166" s="42">
        <f t="shared" si="163"/>
        <v>1592</v>
      </c>
      <c r="L166" s="42">
        <f t="shared" si="163"/>
        <v>2353</v>
      </c>
      <c r="M166" s="42">
        <f t="shared" si="163"/>
        <v>844</v>
      </c>
      <c r="N166" s="42">
        <f t="shared" si="163"/>
        <v>1795</v>
      </c>
      <c r="O166" s="42">
        <f t="shared" si="163"/>
        <v>2639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s="111" customFormat="1" x14ac:dyDescent="0.2">
      <c r="A167" s="43"/>
      <c r="B167" s="43"/>
      <c r="C167" s="43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s="111" customFormat="1" x14ac:dyDescent="0.2">
      <c r="A168" s="43"/>
      <c r="B168" s="43"/>
      <c r="C168" s="43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7"/>
      <c r="B169" s="17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44" t="s">
        <v>29</v>
      </c>
      <c r="B170" s="44" t="s">
        <v>12</v>
      </c>
      <c r="C170" s="45" t="s">
        <v>13</v>
      </c>
      <c r="D170" s="46" t="s">
        <v>19</v>
      </c>
      <c r="E170" s="46" t="s">
        <v>20</v>
      </c>
      <c r="F170" s="46" t="s">
        <v>21</v>
      </c>
      <c r="G170" s="46" t="s">
        <v>19</v>
      </c>
      <c r="H170" s="46" t="s">
        <v>20</v>
      </c>
      <c r="I170" s="46" t="s">
        <v>21</v>
      </c>
      <c r="J170" s="46" t="s">
        <v>19</v>
      </c>
      <c r="K170" s="46" t="s">
        <v>20</v>
      </c>
      <c r="L170" s="46" t="s">
        <v>21</v>
      </c>
      <c r="M170" s="46" t="s">
        <v>19</v>
      </c>
      <c r="N170" s="46" t="s">
        <v>20</v>
      </c>
      <c r="O170" s="46" t="s">
        <v>21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34" t="s">
        <v>54</v>
      </c>
      <c r="B171" s="34" t="s">
        <v>121</v>
      </c>
      <c r="C171" s="47" t="s">
        <v>55</v>
      </c>
      <c r="D171" s="35">
        <v>4</v>
      </c>
      <c r="E171" s="35">
        <v>8</v>
      </c>
      <c r="F171" s="35">
        <f>SUM(D171:E171)</f>
        <v>12</v>
      </c>
      <c r="G171" s="35">
        <v>3</v>
      </c>
      <c r="H171" s="35">
        <v>6</v>
      </c>
      <c r="I171" s="35">
        <f>SUM(G171:H171)</f>
        <v>9</v>
      </c>
      <c r="J171" s="35">
        <v>0</v>
      </c>
      <c r="K171" s="35">
        <v>0</v>
      </c>
      <c r="L171" s="35">
        <f>SUM(J171:K171)</f>
        <v>0</v>
      </c>
      <c r="M171" s="35">
        <f t="shared" ref="M171:N171" si="164">SUM(G171,J171)</f>
        <v>3</v>
      </c>
      <c r="N171" s="35">
        <f t="shared" si="164"/>
        <v>6</v>
      </c>
      <c r="O171" s="35">
        <f>SUM(M171:N171)</f>
        <v>9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30" t="s">
        <v>26</v>
      </c>
      <c r="B172" s="131"/>
      <c r="C172" s="132"/>
      <c r="D172" s="35">
        <f>SUM(D171)</f>
        <v>4</v>
      </c>
      <c r="E172" s="35">
        <f t="shared" ref="E172:O172" si="165">SUM(E171)</f>
        <v>8</v>
      </c>
      <c r="F172" s="35">
        <f t="shared" si="165"/>
        <v>12</v>
      </c>
      <c r="G172" s="35">
        <f t="shared" si="165"/>
        <v>3</v>
      </c>
      <c r="H172" s="35">
        <f t="shared" si="165"/>
        <v>6</v>
      </c>
      <c r="I172" s="35">
        <f t="shared" si="165"/>
        <v>9</v>
      </c>
      <c r="J172" s="35">
        <f t="shared" si="165"/>
        <v>0</v>
      </c>
      <c r="K172" s="35">
        <f t="shared" si="165"/>
        <v>0</v>
      </c>
      <c r="L172" s="35">
        <f t="shared" si="165"/>
        <v>0</v>
      </c>
      <c r="M172" s="35">
        <f t="shared" si="165"/>
        <v>3</v>
      </c>
      <c r="N172" s="35">
        <f t="shared" si="165"/>
        <v>6</v>
      </c>
      <c r="O172" s="35">
        <f t="shared" si="165"/>
        <v>9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8"/>
      <c r="B173" s="23"/>
      <c r="C173" s="23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44" t="s">
        <v>27</v>
      </c>
      <c r="B174" s="44" t="s">
        <v>12</v>
      </c>
      <c r="C174" s="45" t="s">
        <v>13</v>
      </c>
      <c r="D174" s="46" t="s">
        <v>19</v>
      </c>
      <c r="E174" s="46" t="s">
        <v>20</v>
      </c>
      <c r="F174" s="46" t="s">
        <v>21</v>
      </c>
      <c r="G174" s="46" t="s">
        <v>19</v>
      </c>
      <c r="H174" s="46" t="s">
        <v>20</v>
      </c>
      <c r="I174" s="46" t="s">
        <v>21</v>
      </c>
      <c r="J174" s="46" t="s">
        <v>19</v>
      </c>
      <c r="K174" s="46" t="s">
        <v>20</v>
      </c>
      <c r="L174" s="46" t="s">
        <v>21</v>
      </c>
      <c r="M174" s="46" t="s">
        <v>19</v>
      </c>
      <c r="N174" s="46" t="s">
        <v>20</v>
      </c>
      <c r="O174" s="46" t="s">
        <v>21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31" t="s">
        <v>175</v>
      </c>
      <c r="B175" s="34" t="s">
        <v>121</v>
      </c>
      <c r="C175" s="48" t="s">
        <v>22</v>
      </c>
      <c r="D175" s="35">
        <v>0</v>
      </c>
      <c r="E175" s="35">
        <v>0</v>
      </c>
      <c r="F175" s="35">
        <f>SUM(D175:E175)</f>
        <v>0</v>
      </c>
      <c r="G175" s="35">
        <v>0</v>
      </c>
      <c r="H175" s="35">
        <v>0</v>
      </c>
      <c r="I175" s="35">
        <f t="shared" ref="I175" si="166">SUM(G175:H175)</f>
        <v>0</v>
      </c>
      <c r="J175" s="35">
        <v>7</v>
      </c>
      <c r="K175" s="35">
        <v>10</v>
      </c>
      <c r="L175" s="35">
        <f t="shared" ref="L175" si="167">SUM(J175:K175)</f>
        <v>17</v>
      </c>
      <c r="M175" s="35">
        <f t="shared" ref="M175:N175" si="168">SUM(G175,J175)</f>
        <v>7</v>
      </c>
      <c r="N175" s="35">
        <f t="shared" si="168"/>
        <v>10</v>
      </c>
      <c r="O175" s="35">
        <f t="shared" ref="O175" si="169">SUM(M175:N175)</f>
        <v>17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s="50" customFormat="1" x14ac:dyDescent="0.2">
      <c r="A176" s="130" t="s">
        <v>26</v>
      </c>
      <c r="B176" s="131"/>
      <c r="C176" s="132"/>
      <c r="D176" s="35">
        <f t="shared" ref="D176:O176" si="170">SUM(D175:D175)</f>
        <v>0</v>
      </c>
      <c r="E176" s="35">
        <f t="shared" si="170"/>
        <v>0</v>
      </c>
      <c r="F176" s="35">
        <f t="shared" si="170"/>
        <v>0</v>
      </c>
      <c r="G176" s="35">
        <f t="shared" si="170"/>
        <v>0</v>
      </c>
      <c r="H176" s="35">
        <f t="shared" si="170"/>
        <v>0</v>
      </c>
      <c r="I176" s="35">
        <f t="shared" si="170"/>
        <v>0</v>
      </c>
      <c r="J176" s="35">
        <f t="shared" si="170"/>
        <v>7</v>
      </c>
      <c r="K176" s="35">
        <f t="shared" si="170"/>
        <v>10</v>
      </c>
      <c r="L176" s="35">
        <f t="shared" si="170"/>
        <v>17</v>
      </c>
      <c r="M176" s="35">
        <f t="shared" si="170"/>
        <v>7</v>
      </c>
      <c r="N176" s="35">
        <f t="shared" si="170"/>
        <v>10</v>
      </c>
      <c r="O176" s="35">
        <f t="shared" si="170"/>
        <v>17</v>
      </c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 spans="1:25" s="50" customFormat="1" ht="6" customHeight="1" x14ac:dyDescent="0.2">
      <c r="A177" s="17"/>
      <c r="B177" s="17"/>
      <c r="C177" s="43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spans="1:25" s="50" customFormat="1" x14ac:dyDescent="0.2">
      <c r="A178" s="44" t="s">
        <v>30</v>
      </c>
      <c r="B178" s="44" t="s">
        <v>12</v>
      </c>
      <c r="C178" s="45" t="s">
        <v>13</v>
      </c>
      <c r="D178" s="46" t="s">
        <v>19</v>
      </c>
      <c r="E178" s="46" t="s">
        <v>20</v>
      </c>
      <c r="F178" s="46" t="s">
        <v>21</v>
      </c>
      <c r="G178" s="46" t="s">
        <v>19</v>
      </c>
      <c r="H178" s="46" t="s">
        <v>20</v>
      </c>
      <c r="I178" s="46" t="s">
        <v>21</v>
      </c>
      <c r="J178" s="46" t="s">
        <v>19</v>
      </c>
      <c r="K178" s="46" t="s">
        <v>20</v>
      </c>
      <c r="L178" s="46" t="s">
        <v>21</v>
      </c>
      <c r="M178" s="46" t="s">
        <v>19</v>
      </c>
      <c r="N178" s="46" t="s">
        <v>20</v>
      </c>
      <c r="O178" s="46" t="s">
        <v>21</v>
      </c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 spans="1:25" s="50" customFormat="1" x14ac:dyDescent="0.2">
      <c r="A179" s="34" t="s">
        <v>206</v>
      </c>
      <c r="B179" s="34" t="s">
        <v>121</v>
      </c>
      <c r="C179" s="51" t="s">
        <v>22</v>
      </c>
      <c r="D179" s="35">
        <v>8</v>
      </c>
      <c r="E179" s="35">
        <v>4</v>
      </c>
      <c r="F179" s="35">
        <f>D179+E179</f>
        <v>12</v>
      </c>
      <c r="G179" s="35">
        <v>8</v>
      </c>
      <c r="H179" s="35">
        <v>4</v>
      </c>
      <c r="I179" s="35">
        <f>G179+H179</f>
        <v>12</v>
      </c>
      <c r="J179" s="35">
        <v>17</v>
      </c>
      <c r="K179" s="35">
        <v>20</v>
      </c>
      <c r="L179" s="35">
        <f>J179+K179</f>
        <v>37</v>
      </c>
      <c r="M179" s="35">
        <f>G179+J179</f>
        <v>25</v>
      </c>
      <c r="N179" s="35">
        <f>H179+K179</f>
        <v>24</v>
      </c>
      <c r="O179" s="35">
        <f>M179+N179</f>
        <v>49</v>
      </c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spans="1:25" x14ac:dyDescent="0.2">
      <c r="A180" s="130" t="s">
        <v>26</v>
      </c>
      <c r="B180" s="131"/>
      <c r="C180" s="132"/>
      <c r="D180" s="35">
        <f>SUM(D179)</f>
        <v>8</v>
      </c>
      <c r="E180" s="35">
        <f t="shared" ref="E180:O180" si="171">SUM(E179)</f>
        <v>4</v>
      </c>
      <c r="F180" s="35">
        <f t="shared" si="171"/>
        <v>12</v>
      </c>
      <c r="G180" s="35">
        <f t="shared" si="171"/>
        <v>8</v>
      </c>
      <c r="H180" s="35">
        <f t="shared" si="171"/>
        <v>4</v>
      </c>
      <c r="I180" s="35">
        <f t="shared" si="171"/>
        <v>12</v>
      </c>
      <c r="J180" s="35">
        <f t="shared" si="171"/>
        <v>17</v>
      </c>
      <c r="K180" s="35">
        <f t="shared" si="171"/>
        <v>20</v>
      </c>
      <c r="L180" s="35">
        <f t="shared" si="171"/>
        <v>37</v>
      </c>
      <c r="M180" s="35">
        <f t="shared" si="171"/>
        <v>25</v>
      </c>
      <c r="N180" s="35">
        <f t="shared" si="171"/>
        <v>24</v>
      </c>
      <c r="O180" s="35">
        <f t="shared" si="171"/>
        <v>49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30" t="s">
        <v>31</v>
      </c>
      <c r="B181" s="131"/>
      <c r="C181" s="132"/>
      <c r="D181" s="46">
        <f>SUM(D166,D172,D176,D180)</f>
        <v>44</v>
      </c>
      <c r="E181" s="46">
        <f t="shared" ref="E181:O181" si="172">SUM(E166,E172,E176,E180)</f>
        <v>56</v>
      </c>
      <c r="F181" s="46">
        <f t="shared" si="172"/>
        <v>100</v>
      </c>
      <c r="G181" s="46">
        <f t="shared" si="172"/>
        <v>94</v>
      </c>
      <c r="H181" s="46">
        <f t="shared" si="172"/>
        <v>213</v>
      </c>
      <c r="I181" s="46">
        <f t="shared" si="172"/>
        <v>307</v>
      </c>
      <c r="J181" s="46">
        <f t="shared" si="172"/>
        <v>785</v>
      </c>
      <c r="K181" s="46">
        <f t="shared" si="172"/>
        <v>1622</v>
      </c>
      <c r="L181" s="46">
        <f t="shared" si="172"/>
        <v>2407</v>
      </c>
      <c r="M181" s="46">
        <f t="shared" si="172"/>
        <v>879</v>
      </c>
      <c r="N181" s="46">
        <f t="shared" si="172"/>
        <v>1835</v>
      </c>
      <c r="O181" s="46">
        <f t="shared" si="172"/>
        <v>2714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9" customHeight="1" x14ac:dyDescent="0.2">
      <c r="A182" s="24"/>
      <c r="B182" s="24"/>
      <c r="C182" s="25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18" t="s">
        <v>56</v>
      </c>
      <c r="B183" s="119"/>
      <c r="C183" s="119"/>
      <c r="D183" s="119"/>
      <c r="E183" s="119"/>
      <c r="F183" s="120"/>
      <c r="G183" s="115" t="s">
        <v>10</v>
      </c>
      <c r="H183" s="116"/>
      <c r="I183" s="116"/>
      <c r="J183" s="116"/>
      <c r="K183" s="116"/>
      <c r="L183" s="116"/>
      <c r="M183" s="116"/>
      <c r="N183" s="116"/>
      <c r="O183" s="117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1" t="s">
        <v>11</v>
      </c>
      <c r="B184" s="121" t="s">
        <v>12</v>
      </c>
      <c r="C184" s="123" t="s">
        <v>13</v>
      </c>
      <c r="D184" s="115" t="s">
        <v>14</v>
      </c>
      <c r="E184" s="116"/>
      <c r="F184" s="117"/>
      <c r="G184" s="115" t="s">
        <v>15</v>
      </c>
      <c r="H184" s="116"/>
      <c r="I184" s="117"/>
      <c r="J184" s="115" t="s">
        <v>16</v>
      </c>
      <c r="K184" s="116"/>
      <c r="L184" s="117"/>
      <c r="M184" s="115" t="s">
        <v>17</v>
      </c>
      <c r="N184" s="116"/>
      <c r="O184" s="117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pans="1:25" x14ac:dyDescent="0.2">
      <c r="A185" s="11" t="s">
        <v>18</v>
      </c>
      <c r="B185" s="122"/>
      <c r="C185" s="124"/>
      <c r="D185" s="20" t="s">
        <v>19</v>
      </c>
      <c r="E185" s="20" t="s">
        <v>20</v>
      </c>
      <c r="F185" s="20" t="s">
        <v>21</v>
      </c>
      <c r="G185" s="20" t="s">
        <v>19</v>
      </c>
      <c r="H185" s="20" t="s">
        <v>20</v>
      </c>
      <c r="I185" s="20" t="s">
        <v>21</v>
      </c>
      <c r="J185" s="20" t="s">
        <v>19</v>
      </c>
      <c r="K185" s="20" t="s">
        <v>20</v>
      </c>
      <c r="L185" s="20" t="s">
        <v>21</v>
      </c>
      <c r="M185" s="20" t="s">
        <v>19</v>
      </c>
      <c r="N185" s="20" t="s">
        <v>20</v>
      </c>
      <c r="O185" s="20" t="s">
        <v>21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4" t="s">
        <v>136</v>
      </c>
      <c r="B186" s="14" t="s">
        <v>122</v>
      </c>
      <c r="C186" s="22" t="s">
        <v>34</v>
      </c>
      <c r="D186" s="35">
        <v>0</v>
      </c>
      <c r="E186" s="35">
        <v>0</v>
      </c>
      <c r="F186" s="16">
        <f t="shared" ref="F186:F187" si="173">SUM(D186:E186)</f>
        <v>0</v>
      </c>
      <c r="G186" s="35">
        <v>0</v>
      </c>
      <c r="H186" s="35">
        <v>0</v>
      </c>
      <c r="I186" s="16">
        <f t="shared" ref="I186:I187" si="174">SUM(G186:H186)</f>
        <v>0</v>
      </c>
      <c r="J186" s="35">
        <v>45</v>
      </c>
      <c r="K186" s="35">
        <v>85</v>
      </c>
      <c r="L186" s="16">
        <f t="shared" ref="L186:L187" si="175">SUM(J186:K186)</f>
        <v>130</v>
      </c>
      <c r="M186" s="16">
        <f t="shared" ref="M186:N186" si="176">SUM(G186,J186)</f>
        <v>45</v>
      </c>
      <c r="N186" s="16">
        <f t="shared" si="176"/>
        <v>85</v>
      </c>
      <c r="O186" s="16">
        <f t="shared" ref="O186:O187" si="177">SUM(M186:N186)</f>
        <v>130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4" t="s">
        <v>137</v>
      </c>
      <c r="B187" s="14" t="s">
        <v>122</v>
      </c>
      <c r="C187" s="38" t="s">
        <v>34</v>
      </c>
      <c r="D187" s="35">
        <v>12</v>
      </c>
      <c r="E187" s="35">
        <v>7</v>
      </c>
      <c r="F187" s="16">
        <f t="shared" si="173"/>
        <v>19</v>
      </c>
      <c r="G187" s="35">
        <v>12</v>
      </c>
      <c r="H187" s="35">
        <v>7</v>
      </c>
      <c r="I187" s="16">
        <f t="shared" si="174"/>
        <v>19</v>
      </c>
      <c r="J187" s="35">
        <v>86</v>
      </c>
      <c r="K187" s="35">
        <v>104</v>
      </c>
      <c r="L187" s="16">
        <f t="shared" si="175"/>
        <v>190</v>
      </c>
      <c r="M187" s="16">
        <f t="shared" ref="M187:N187" si="178">SUM(G187,J187)</f>
        <v>98</v>
      </c>
      <c r="N187" s="16">
        <f t="shared" si="178"/>
        <v>111</v>
      </c>
      <c r="O187" s="16">
        <f t="shared" si="177"/>
        <v>209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12" t="s">
        <v>31</v>
      </c>
      <c r="B188" s="113"/>
      <c r="C188" s="114"/>
      <c r="D188" s="20">
        <f t="shared" ref="D188:O188" si="179">SUM(D186:D187)</f>
        <v>12</v>
      </c>
      <c r="E188" s="20">
        <f t="shared" si="179"/>
        <v>7</v>
      </c>
      <c r="F188" s="20">
        <f t="shared" si="179"/>
        <v>19</v>
      </c>
      <c r="G188" s="20">
        <f t="shared" si="179"/>
        <v>12</v>
      </c>
      <c r="H188" s="20">
        <f t="shared" si="179"/>
        <v>7</v>
      </c>
      <c r="I188" s="20">
        <f t="shared" si="179"/>
        <v>19</v>
      </c>
      <c r="J188" s="20">
        <f t="shared" si="179"/>
        <v>131</v>
      </c>
      <c r="K188" s="20">
        <f t="shared" si="179"/>
        <v>189</v>
      </c>
      <c r="L188" s="20">
        <f t="shared" si="179"/>
        <v>320</v>
      </c>
      <c r="M188" s="20">
        <f t="shared" si="179"/>
        <v>143</v>
      </c>
      <c r="N188" s="20">
        <f t="shared" si="179"/>
        <v>196</v>
      </c>
      <c r="O188" s="20">
        <f t="shared" si="179"/>
        <v>339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8.25" customHeight="1" x14ac:dyDescent="0.2">
      <c r="A189" s="24"/>
      <c r="B189" s="24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18" t="s">
        <v>57</v>
      </c>
      <c r="B190" s="119"/>
      <c r="C190" s="119"/>
      <c r="D190" s="119"/>
      <c r="E190" s="119"/>
      <c r="F190" s="120"/>
      <c r="G190" s="115" t="s">
        <v>10</v>
      </c>
      <c r="H190" s="116"/>
      <c r="I190" s="116"/>
      <c r="J190" s="116"/>
      <c r="K190" s="116"/>
      <c r="L190" s="116"/>
      <c r="M190" s="116"/>
      <c r="N190" s="116"/>
      <c r="O190" s="117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1" t="s">
        <v>11</v>
      </c>
      <c r="B191" s="121" t="s">
        <v>12</v>
      </c>
      <c r="C191" s="123" t="s">
        <v>13</v>
      </c>
      <c r="D191" s="115" t="s">
        <v>14</v>
      </c>
      <c r="E191" s="116"/>
      <c r="F191" s="117"/>
      <c r="G191" s="115" t="s">
        <v>15</v>
      </c>
      <c r="H191" s="116"/>
      <c r="I191" s="117"/>
      <c r="J191" s="115" t="s">
        <v>16</v>
      </c>
      <c r="K191" s="116"/>
      <c r="L191" s="117"/>
      <c r="M191" s="115" t="s">
        <v>17</v>
      </c>
      <c r="N191" s="116"/>
      <c r="O191" s="117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1" t="s">
        <v>18</v>
      </c>
      <c r="B192" s="122"/>
      <c r="C192" s="124"/>
      <c r="D192" s="20" t="s">
        <v>19</v>
      </c>
      <c r="E192" s="20" t="s">
        <v>20</v>
      </c>
      <c r="F192" s="20" t="s">
        <v>21</v>
      </c>
      <c r="G192" s="20" t="s">
        <v>19</v>
      </c>
      <c r="H192" s="20" t="s">
        <v>20</v>
      </c>
      <c r="I192" s="20" t="s">
        <v>21</v>
      </c>
      <c r="J192" s="20" t="s">
        <v>19</v>
      </c>
      <c r="K192" s="20" t="s">
        <v>20</v>
      </c>
      <c r="L192" s="20" t="s">
        <v>21</v>
      </c>
      <c r="M192" s="20" t="s">
        <v>19</v>
      </c>
      <c r="N192" s="20" t="s">
        <v>20</v>
      </c>
      <c r="O192" s="20" t="s">
        <v>21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4" t="s">
        <v>136</v>
      </c>
      <c r="B193" s="14" t="s">
        <v>123</v>
      </c>
      <c r="C193" s="38" t="s">
        <v>58</v>
      </c>
      <c r="D193" s="35">
        <v>8</v>
      </c>
      <c r="E193" s="35">
        <v>4</v>
      </c>
      <c r="F193" s="16">
        <f t="shared" ref="F193:F194" si="180">SUM(D193:E193)</f>
        <v>12</v>
      </c>
      <c r="G193" s="35">
        <v>7</v>
      </c>
      <c r="H193" s="35">
        <v>4</v>
      </c>
      <c r="I193" s="16">
        <f t="shared" ref="I193:I194" si="181">SUM(G193:H193)</f>
        <v>11</v>
      </c>
      <c r="J193" s="35">
        <v>91</v>
      </c>
      <c r="K193" s="35">
        <v>149</v>
      </c>
      <c r="L193" s="16">
        <f t="shared" ref="L193:L194" si="182">SUM(J193:K193)</f>
        <v>240</v>
      </c>
      <c r="M193" s="16">
        <f t="shared" ref="M193:N193" si="183">SUM(G193,J193)</f>
        <v>98</v>
      </c>
      <c r="N193" s="16">
        <f t="shared" si="183"/>
        <v>153</v>
      </c>
      <c r="O193" s="16">
        <f t="shared" ref="O193:O194" si="184">SUM(M193:N193)</f>
        <v>251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4" t="s">
        <v>137</v>
      </c>
      <c r="B194" s="14" t="s">
        <v>123</v>
      </c>
      <c r="C194" s="38" t="s">
        <v>59</v>
      </c>
      <c r="D194" s="35">
        <v>3</v>
      </c>
      <c r="E194" s="35">
        <v>10</v>
      </c>
      <c r="F194" s="16">
        <f t="shared" si="180"/>
        <v>13</v>
      </c>
      <c r="G194" s="35">
        <v>3</v>
      </c>
      <c r="H194" s="35">
        <v>10</v>
      </c>
      <c r="I194" s="16">
        <f t="shared" si="181"/>
        <v>13</v>
      </c>
      <c r="J194" s="35">
        <v>140</v>
      </c>
      <c r="K194" s="35">
        <v>193</v>
      </c>
      <c r="L194" s="16">
        <f t="shared" si="182"/>
        <v>333</v>
      </c>
      <c r="M194" s="16">
        <f t="shared" ref="M194:N194" si="185">SUM(G194,J194)</f>
        <v>143</v>
      </c>
      <c r="N194" s="16">
        <f t="shared" si="185"/>
        <v>203</v>
      </c>
      <c r="O194" s="16">
        <f t="shared" si="184"/>
        <v>346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12" t="s">
        <v>26</v>
      </c>
      <c r="B195" s="113"/>
      <c r="C195" s="114"/>
      <c r="D195" s="16">
        <f t="shared" ref="D195:O195" si="186">SUM(D193:D194)</f>
        <v>11</v>
      </c>
      <c r="E195" s="16">
        <f t="shared" si="186"/>
        <v>14</v>
      </c>
      <c r="F195" s="16">
        <f t="shared" si="186"/>
        <v>25</v>
      </c>
      <c r="G195" s="16">
        <f t="shared" si="186"/>
        <v>10</v>
      </c>
      <c r="H195" s="16">
        <f t="shared" si="186"/>
        <v>14</v>
      </c>
      <c r="I195" s="16">
        <f t="shared" si="186"/>
        <v>24</v>
      </c>
      <c r="J195" s="16">
        <f t="shared" si="186"/>
        <v>231</v>
      </c>
      <c r="K195" s="16">
        <f t="shared" si="186"/>
        <v>342</v>
      </c>
      <c r="L195" s="16">
        <f t="shared" si="186"/>
        <v>573</v>
      </c>
      <c r="M195" s="16">
        <f t="shared" si="186"/>
        <v>241</v>
      </c>
      <c r="N195" s="16">
        <f t="shared" si="186"/>
        <v>356</v>
      </c>
      <c r="O195" s="16">
        <f t="shared" si="186"/>
        <v>597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9.75" customHeight="1" x14ac:dyDescent="0.2">
      <c r="A196" s="18"/>
      <c r="B196" s="23"/>
      <c r="C196" s="23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" customHeight="1" x14ac:dyDescent="0.2">
      <c r="A197" s="115" t="s">
        <v>31</v>
      </c>
      <c r="B197" s="125"/>
      <c r="C197" s="126"/>
      <c r="D197" s="20">
        <f>D195</f>
        <v>11</v>
      </c>
      <c r="E197" s="20">
        <f t="shared" ref="E197:O197" si="187">E195</f>
        <v>14</v>
      </c>
      <c r="F197" s="20">
        <f t="shared" si="187"/>
        <v>25</v>
      </c>
      <c r="G197" s="20">
        <f t="shared" si="187"/>
        <v>10</v>
      </c>
      <c r="H197" s="20">
        <f>H195</f>
        <v>14</v>
      </c>
      <c r="I197" s="20">
        <f t="shared" si="187"/>
        <v>24</v>
      </c>
      <c r="J197" s="20">
        <f t="shared" si="187"/>
        <v>231</v>
      </c>
      <c r="K197" s="20">
        <f t="shared" si="187"/>
        <v>342</v>
      </c>
      <c r="L197" s="20">
        <f>L195</f>
        <v>573</v>
      </c>
      <c r="M197" s="20">
        <f t="shared" si="187"/>
        <v>241</v>
      </c>
      <c r="N197" s="20">
        <f t="shared" si="187"/>
        <v>356</v>
      </c>
      <c r="O197" s="20">
        <f t="shared" si="187"/>
        <v>597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8.25" customHeight="1" x14ac:dyDescent="0.2">
      <c r="A198" s="24"/>
      <c r="B198" s="24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18" t="s">
        <v>60</v>
      </c>
      <c r="B199" s="119"/>
      <c r="C199" s="119"/>
      <c r="D199" s="119"/>
      <c r="E199" s="119"/>
      <c r="F199" s="120"/>
      <c r="G199" s="115" t="s">
        <v>10</v>
      </c>
      <c r="H199" s="116"/>
      <c r="I199" s="116"/>
      <c r="J199" s="116"/>
      <c r="K199" s="116"/>
      <c r="L199" s="116"/>
      <c r="M199" s="116"/>
      <c r="N199" s="116"/>
      <c r="O199" s="117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1" t="s">
        <v>11</v>
      </c>
      <c r="B200" s="121" t="s">
        <v>12</v>
      </c>
      <c r="C200" s="123" t="s">
        <v>13</v>
      </c>
      <c r="D200" s="115" t="s">
        <v>14</v>
      </c>
      <c r="E200" s="116"/>
      <c r="F200" s="117"/>
      <c r="G200" s="115" t="s">
        <v>15</v>
      </c>
      <c r="H200" s="116"/>
      <c r="I200" s="117"/>
      <c r="J200" s="115" t="s">
        <v>16</v>
      </c>
      <c r="K200" s="116"/>
      <c r="L200" s="117"/>
      <c r="M200" s="115" t="s">
        <v>17</v>
      </c>
      <c r="N200" s="116"/>
      <c r="O200" s="117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1" t="s">
        <v>18</v>
      </c>
      <c r="B201" s="122"/>
      <c r="C201" s="124"/>
      <c r="D201" s="20" t="s">
        <v>19</v>
      </c>
      <c r="E201" s="20" t="s">
        <v>20</v>
      </c>
      <c r="F201" s="20" t="s">
        <v>21</v>
      </c>
      <c r="G201" s="20" t="s">
        <v>19</v>
      </c>
      <c r="H201" s="20" t="s">
        <v>20</v>
      </c>
      <c r="I201" s="20" t="s">
        <v>21</v>
      </c>
      <c r="J201" s="20" t="s">
        <v>19</v>
      </c>
      <c r="K201" s="20" t="s">
        <v>20</v>
      </c>
      <c r="L201" s="20" t="s">
        <v>21</v>
      </c>
      <c r="M201" s="20" t="s">
        <v>19</v>
      </c>
      <c r="N201" s="20" t="s">
        <v>20</v>
      </c>
      <c r="O201" s="20" t="s">
        <v>21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4" t="s">
        <v>136</v>
      </c>
      <c r="B202" s="14" t="s">
        <v>124</v>
      </c>
      <c r="C202" s="22" t="s">
        <v>61</v>
      </c>
      <c r="D202" s="35">
        <v>0</v>
      </c>
      <c r="E202" s="35">
        <v>0</v>
      </c>
      <c r="F202" s="16">
        <f t="shared" ref="F202:F209" si="188">SUM(D202:E202)</f>
        <v>0</v>
      </c>
      <c r="G202" s="35">
        <v>0</v>
      </c>
      <c r="H202" s="35">
        <v>0</v>
      </c>
      <c r="I202" s="16">
        <f t="shared" ref="I202:I209" si="189">SUM(G202:H202)</f>
        <v>0</v>
      </c>
      <c r="J202" s="35">
        <v>53</v>
      </c>
      <c r="K202" s="35">
        <v>69</v>
      </c>
      <c r="L202" s="16">
        <f t="shared" ref="L202:L209" si="190">SUM(J202:K202)</f>
        <v>122</v>
      </c>
      <c r="M202" s="16">
        <f t="shared" ref="M202:N202" si="191">SUM(G202,J202)</f>
        <v>53</v>
      </c>
      <c r="N202" s="16">
        <f t="shared" si="191"/>
        <v>69</v>
      </c>
      <c r="O202" s="16">
        <f t="shared" ref="O202:O209" si="192">SUM(M202:N202)</f>
        <v>122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4" t="s">
        <v>137</v>
      </c>
      <c r="B203" s="14" t="s">
        <v>124</v>
      </c>
      <c r="C203" s="22" t="s">
        <v>61</v>
      </c>
      <c r="D203" s="35">
        <v>0</v>
      </c>
      <c r="E203" s="35">
        <v>0</v>
      </c>
      <c r="F203" s="16">
        <f t="shared" si="188"/>
        <v>0</v>
      </c>
      <c r="G203" s="35">
        <v>0</v>
      </c>
      <c r="H203" s="35">
        <v>0</v>
      </c>
      <c r="I203" s="16">
        <f t="shared" si="189"/>
        <v>0</v>
      </c>
      <c r="J203" s="35">
        <v>23</v>
      </c>
      <c r="K203" s="35">
        <v>37</v>
      </c>
      <c r="L203" s="16">
        <f t="shared" si="190"/>
        <v>60</v>
      </c>
      <c r="M203" s="16">
        <f t="shared" ref="M203:N203" si="193">SUM(G203,J203)</f>
        <v>23</v>
      </c>
      <c r="N203" s="16">
        <f t="shared" si="193"/>
        <v>37</v>
      </c>
      <c r="O203" s="16">
        <f t="shared" si="192"/>
        <v>60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2.5" x14ac:dyDescent="0.2">
      <c r="A204" s="14" t="s">
        <v>176</v>
      </c>
      <c r="B204" s="14" t="s">
        <v>125</v>
      </c>
      <c r="C204" s="22" t="s">
        <v>61</v>
      </c>
      <c r="D204" s="35">
        <v>5</v>
      </c>
      <c r="E204" s="35">
        <v>5</v>
      </c>
      <c r="F204" s="16">
        <f t="shared" si="188"/>
        <v>10</v>
      </c>
      <c r="G204" s="35">
        <v>2</v>
      </c>
      <c r="H204" s="35">
        <v>3</v>
      </c>
      <c r="I204" s="16">
        <f t="shared" si="189"/>
        <v>5</v>
      </c>
      <c r="J204" s="35">
        <v>112</v>
      </c>
      <c r="K204" s="35">
        <v>85</v>
      </c>
      <c r="L204" s="16">
        <f t="shared" si="190"/>
        <v>197</v>
      </c>
      <c r="M204" s="16">
        <f t="shared" ref="M204:N204" si="194">SUM(G204,J204)</f>
        <v>114</v>
      </c>
      <c r="N204" s="16">
        <f t="shared" si="194"/>
        <v>88</v>
      </c>
      <c r="O204" s="16">
        <f t="shared" si="192"/>
        <v>202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s="40" customFormat="1" x14ac:dyDescent="0.2">
      <c r="A205" s="14" t="s">
        <v>136</v>
      </c>
      <c r="B205" s="14" t="s">
        <v>126</v>
      </c>
      <c r="C205" s="22" t="s">
        <v>62</v>
      </c>
      <c r="D205" s="35">
        <v>3</v>
      </c>
      <c r="E205" s="35">
        <v>7</v>
      </c>
      <c r="F205" s="16">
        <f t="shared" si="188"/>
        <v>10</v>
      </c>
      <c r="G205" s="35">
        <v>1</v>
      </c>
      <c r="H205" s="35">
        <v>6</v>
      </c>
      <c r="I205" s="16">
        <f t="shared" si="189"/>
        <v>7</v>
      </c>
      <c r="J205" s="35">
        <v>86</v>
      </c>
      <c r="K205" s="35">
        <v>74</v>
      </c>
      <c r="L205" s="16">
        <f t="shared" si="190"/>
        <v>160</v>
      </c>
      <c r="M205" s="16">
        <f t="shared" ref="M205:N205" si="195">SUM(G205,J205)</f>
        <v>87</v>
      </c>
      <c r="N205" s="16">
        <f t="shared" si="195"/>
        <v>80</v>
      </c>
      <c r="O205" s="16">
        <f t="shared" si="192"/>
        <v>167</v>
      </c>
      <c r="P205" s="39"/>
      <c r="Q205" s="39"/>
      <c r="R205" s="39"/>
      <c r="S205" s="39"/>
      <c r="T205" s="39"/>
      <c r="U205" s="39"/>
      <c r="V205" s="39"/>
      <c r="W205" s="39"/>
      <c r="X205" s="39"/>
      <c r="Y205" s="39"/>
    </row>
    <row r="206" spans="1:25" x14ac:dyDescent="0.2">
      <c r="A206" s="14" t="s">
        <v>137</v>
      </c>
      <c r="B206" s="14" t="s">
        <v>126</v>
      </c>
      <c r="C206" s="22" t="s">
        <v>62</v>
      </c>
      <c r="D206" s="35">
        <v>3</v>
      </c>
      <c r="E206" s="35">
        <v>6</v>
      </c>
      <c r="F206" s="16">
        <f t="shared" si="188"/>
        <v>9</v>
      </c>
      <c r="G206" s="35">
        <v>3</v>
      </c>
      <c r="H206" s="35">
        <v>6</v>
      </c>
      <c r="I206" s="16">
        <f t="shared" si="189"/>
        <v>9</v>
      </c>
      <c r="J206" s="35">
        <v>65</v>
      </c>
      <c r="K206" s="35">
        <v>74</v>
      </c>
      <c r="L206" s="16">
        <f t="shared" si="190"/>
        <v>139</v>
      </c>
      <c r="M206" s="16">
        <f t="shared" ref="M206:N206" si="196">SUM(G206,J206)</f>
        <v>68</v>
      </c>
      <c r="N206" s="16">
        <f t="shared" si="196"/>
        <v>80</v>
      </c>
      <c r="O206" s="16">
        <f t="shared" si="192"/>
        <v>148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4" t="s">
        <v>155</v>
      </c>
      <c r="B207" s="14" t="s">
        <v>126</v>
      </c>
      <c r="C207" s="22" t="s">
        <v>62</v>
      </c>
      <c r="D207" s="35">
        <v>0</v>
      </c>
      <c r="E207" s="35">
        <v>0</v>
      </c>
      <c r="F207" s="16">
        <f t="shared" si="188"/>
        <v>0</v>
      </c>
      <c r="G207" s="35">
        <v>0</v>
      </c>
      <c r="H207" s="35">
        <v>0</v>
      </c>
      <c r="I207" s="16">
        <f t="shared" si="189"/>
        <v>0</v>
      </c>
      <c r="J207" s="35">
        <v>2</v>
      </c>
      <c r="K207" s="35">
        <v>10</v>
      </c>
      <c r="L207" s="16">
        <f t="shared" si="190"/>
        <v>12</v>
      </c>
      <c r="M207" s="16">
        <f t="shared" ref="M207:N207" si="197">SUM(G207,J207)</f>
        <v>2</v>
      </c>
      <c r="N207" s="16">
        <f t="shared" si="197"/>
        <v>10</v>
      </c>
      <c r="O207" s="16">
        <f t="shared" si="192"/>
        <v>12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4" t="s">
        <v>150</v>
      </c>
      <c r="B208" s="14" t="s">
        <v>127</v>
      </c>
      <c r="C208" s="22" t="s">
        <v>63</v>
      </c>
      <c r="D208" s="35">
        <v>7</v>
      </c>
      <c r="E208" s="35">
        <v>12</v>
      </c>
      <c r="F208" s="16">
        <f t="shared" si="188"/>
        <v>19</v>
      </c>
      <c r="G208" s="35">
        <v>7</v>
      </c>
      <c r="H208" s="35">
        <v>14</v>
      </c>
      <c r="I208" s="16">
        <f t="shared" si="189"/>
        <v>21</v>
      </c>
      <c r="J208" s="35">
        <v>76</v>
      </c>
      <c r="K208" s="35">
        <v>129</v>
      </c>
      <c r="L208" s="16">
        <f t="shared" si="190"/>
        <v>205</v>
      </c>
      <c r="M208" s="16">
        <f t="shared" ref="M208:N208" si="198">SUM(G208,J208)</f>
        <v>83</v>
      </c>
      <c r="N208" s="16">
        <f t="shared" si="198"/>
        <v>143</v>
      </c>
      <c r="O208" s="16">
        <f t="shared" si="192"/>
        <v>226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4" t="s">
        <v>64</v>
      </c>
      <c r="B209" s="14" t="s">
        <v>127</v>
      </c>
      <c r="C209" s="22" t="s">
        <v>63</v>
      </c>
      <c r="D209" s="35">
        <v>0</v>
      </c>
      <c r="E209" s="35">
        <v>3</v>
      </c>
      <c r="F209" s="16">
        <f t="shared" si="188"/>
        <v>3</v>
      </c>
      <c r="G209" s="35">
        <v>0</v>
      </c>
      <c r="H209" s="35">
        <v>0</v>
      </c>
      <c r="I209" s="16">
        <f t="shared" si="189"/>
        <v>0</v>
      </c>
      <c r="J209" s="35">
        <v>3</v>
      </c>
      <c r="K209" s="35">
        <v>53</v>
      </c>
      <c r="L209" s="16">
        <f t="shared" si="190"/>
        <v>56</v>
      </c>
      <c r="M209" s="16">
        <f t="shared" ref="M209:N209" si="199">SUM(G209,J209)</f>
        <v>3</v>
      </c>
      <c r="N209" s="16">
        <f t="shared" si="199"/>
        <v>53</v>
      </c>
      <c r="O209" s="16">
        <f t="shared" si="192"/>
        <v>56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 x14ac:dyDescent="0.2">
      <c r="A210" s="115" t="s">
        <v>31</v>
      </c>
      <c r="B210" s="125"/>
      <c r="C210" s="126"/>
      <c r="D210" s="20">
        <f t="shared" ref="D210:O210" si="200">SUM(D202:D209)</f>
        <v>18</v>
      </c>
      <c r="E210" s="20">
        <f t="shared" si="200"/>
        <v>33</v>
      </c>
      <c r="F210" s="20">
        <f t="shared" si="200"/>
        <v>51</v>
      </c>
      <c r="G210" s="20">
        <f t="shared" si="200"/>
        <v>13</v>
      </c>
      <c r="H210" s="20">
        <f t="shared" si="200"/>
        <v>29</v>
      </c>
      <c r="I210" s="20">
        <f t="shared" si="200"/>
        <v>42</v>
      </c>
      <c r="J210" s="20">
        <f t="shared" si="200"/>
        <v>420</v>
      </c>
      <c r="K210" s="20">
        <f t="shared" si="200"/>
        <v>531</v>
      </c>
      <c r="L210" s="20">
        <f t="shared" si="200"/>
        <v>951</v>
      </c>
      <c r="M210" s="20">
        <f t="shared" si="200"/>
        <v>433</v>
      </c>
      <c r="N210" s="20">
        <f t="shared" si="200"/>
        <v>560</v>
      </c>
      <c r="O210" s="20">
        <f t="shared" si="200"/>
        <v>993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6" customHeight="1" x14ac:dyDescent="0.2">
      <c r="A211" s="24"/>
      <c r="B211" s="24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18" t="s">
        <v>86</v>
      </c>
      <c r="B212" s="119"/>
      <c r="C212" s="119"/>
      <c r="D212" s="119"/>
      <c r="E212" s="119"/>
      <c r="F212" s="120"/>
      <c r="G212" s="115" t="s">
        <v>10</v>
      </c>
      <c r="H212" s="116"/>
      <c r="I212" s="116"/>
      <c r="J212" s="116"/>
      <c r="K212" s="116"/>
      <c r="L212" s="116"/>
      <c r="M212" s="116"/>
      <c r="N212" s="116"/>
      <c r="O212" s="117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1" t="s">
        <v>11</v>
      </c>
      <c r="B213" s="121" t="s">
        <v>12</v>
      </c>
      <c r="C213" s="123" t="s">
        <v>13</v>
      </c>
      <c r="D213" s="115" t="s">
        <v>14</v>
      </c>
      <c r="E213" s="116"/>
      <c r="F213" s="117"/>
      <c r="G213" s="115" t="s">
        <v>15</v>
      </c>
      <c r="H213" s="116"/>
      <c r="I213" s="117"/>
      <c r="J213" s="115" t="s">
        <v>16</v>
      </c>
      <c r="K213" s="116"/>
      <c r="L213" s="117"/>
      <c r="M213" s="115" t="s">
        <v>17</v>
      </c>
      <c r="N213" s="116"/>
      <c r="O213" s="117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1" t="s">
        <v>18</v>
      </c>
      <c r="B214" s="122"/>
      <c r="C214" s="124"/>
      <c r="D214" s="20" t="s">
        <v>19</v>
      </c>
      <c r="E214" s="20" t="s">
        <v>20</v>
      </c>
      <c r="F214" s="20" t="s">
        <v>21</v>
      </c>
      <c r="G214" s="20" t="s">
        <v>19</v>
      </c>
      <c r="H214" s="20" t="s">
        <v>20</v>
      </c>
      <c r="I214" s="20" t="s">
        <v>21</v>
      </c>
      <c r="J214" s="20" t="s">
        <v>19</v>
      </c>
      <c r="K214" s="20" t="s">
        <v>20</v>
      </c>
      <c r="L214" s="20" t="s">
        <v>21</v>
      </c>
      <c r="M214" s="20" t="s">
        <v>19</v>
      </c>
      <c r="N214" s="20" t="s">
        <v>20</v>
      </c>
      <c r="O214" s="20" t="s">
        <v>21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4" t="s">
        <v>148</v>
      </c>
      <c r="B215" s="14" t="s">
        <v>128</v>
      </c>
      <c r="C215" s="22" t="s">
        <v>65</v>
      </c>
      <c r="D215" s="35">
        <v>4</v>
      </c>
      <c r="E215" s="35">
        <v>5</v>
      </c>
      <c r="F215" s="16">
        <f t="shared" ref="F215:F216" si="201">SUM(D215:E215)</f>
        <v>9</v>
      </c>
      <c r="G215" s="35">
        <v>2</v>
      </c>
      <c r="H215" s="35">
        <v>5</v>
      </c>
      <c r="I215" s="16">
        <f t="shared" ref="I215:I216" si="202">SUM(G215:H215)</f>
        <v>7</v>
      </c>
      <c r="J215" s="35">
        <v>32</v>
      </c>
      <c r="K215" s="35">
        <v>25</v>
      </c>
      <c r="L215" s="16">
        <f t="shared" ref="L215:L216" si="203">SUM(J215:K215)</f>
        <v>57</v>
      </c>
      <c r="M215" s="16">
        <f t="shared" ref="M215:N215" si="204">SUM(G215,J215)</f>
        <v>34</v>
      </c>
      <c r="N215" s="16">
        <f t="shared" si="204"/>
        <v>30</v>
      </c>
      <c r="O215" s="16">
        <f t="shared" ref="O215:O216" si="205">SUM(M215:N215)</f>
        <v>64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4" t="s">
        <v>33</v>
      </c>
      <c r="B216" s="14" t="s">
        <v>128</v>
      </c>
      <c r="C216" s="22" t="s">
        <v>65</v>
      </c>
      <c r="D216" s="35">
        <v>24</v>
      </c>
      <c r="E216" s="35">
        <v>11</v>
      </c>
      <c r="F216" s="16">
        <f t="shared" si="201"/>
        <v>35</v>
      </c>
      <c r="G216" s="35">
        <v>19</v>
      </c>
      <c r="H216" s="35">
        <v>11</v>
      </c>
      <c r="I216" s="16">
        <f t="shared" si="202"/>
        <v>30</v>
      </c>
      <c r="J216" s="35">
        <v>110</v>
      </c>
      <c r="K216" s="35">
        <v>74</v>
      </c>
      <c r="L216" s="16">
        <f t="shared" si="203"/>
        <v>184</v>
      </c>
      <c r="M216" s="16">
        <f t="shared" ref="M216:N216" si="206">SUM(G216,J216)</f>
        <v>129</v>
      </c>
      <c r="N216" s="16">
        <f t="shared" si="206"/>
        <v>85</v>
      </c>
      <c r="O216" s="16">
        <f t="shared" si="205"/>
        <v>214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 x14ac:dyDescent="0.2">
      <c r="A217" s="115" t="s">
        <v>31</v>
      </c>
      <c r="B217" s="125"/>
      <c r="C217" s="126"/>
      <c r="D217" s="20">
        <f t="shared" ref="D217:O217" si="207">SUM(D215:D216)</f>
        <v>28</v>
      </c>
      <c r="E217" s="20">
        <f t="shared" si="207"/>
        <v>16</v>
      </c>
      <c r="F217" s="20">
        <f t="shared" si="207"/>
        <v>44</v>
      </c>
      <c r="G217" s="20">
        <f t="shared" si="207"/>
        <v>21</v>
      </c>
      <c r="H217" s="20">
        <f t="shared" si="207"/>
        <v>16</v>
      </c>
      <c r="I217" s="20">
        <f t="shared" si="207"/>
        <v>37</v>
      </c>
      <c r="J217" s="20">
        <f t="shared" si="207"/>
        <v>142</v>
      </c>
      <c r="K217" s="20">
        <f t="shared" si="207"/>
        <v>99</v>
      </c>
      <c r="L217" s="20">
        <f t="shared" si="207"/>
        <v>241</v>
      </c>
      <c r="M217" s="20">
        <f t="shared" si="207"/>
        <v>163</v>
      </c>
      <c r="N217" s="20">
        <f t="shared" si="207"/>
        <v>115</v>
      </c>
      <c r="O217" s="20">
        <f t="shared" si="207"/>
        <v>278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8.25" customHeight="1" x14ac:dyDescent="0.2">
      <c r="A218" s="24"/>
      <c r="B218" s="24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18" t="s">
        <v>87</v>
      </c>
      <c r="B219" s="119"/>
      <c r="C219" s="119"/>
      <c r="D219" s="119"/>
      <c r="E219" s="119"/>
      <c r="F219" s="120"/>
      <c r="G219" s="115" t="s">
        <v>10</v>
      </c>
      <c r="H219" s="116"/>
      <c r="I219" s="116"/>
      <c r="J219" s="116"/>
      <c r="K219" s="116"/>
      <c r="L219" s="116"/>
      <c r="M219" s="116"/>
      <c r="N219" s="116"/>
      <c r="O219" s="117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1" t="s">
        <v>11</v>
      </c>
      <c r="B220" s="121" t="s">
        <v>12</v>
      </c>
      <c r="C220" s="123" t="s">
        <v>13</v>
      </c>
      <c r="D220" s="115" t="s">
        <v>14</v>
      </c>
      <c r="E220" s="116"/>
      <c r="F220" s="117"/>
      <c r="G220" s="115" t="s">
        <v>15</v>
      </c>
      <c r="H220" s="116"/>
      <c r="I220" s="117"/>
      <c r="J220" s="115" t="s">
        <v>16</v>
      </c>
      <c r="K220" s="116"/>
      <c r="L220" s="117"/>
      <c r="M220" s="115" t="s">
        <v>17</v>
      </c>
      <c r="N220" s="116"/>
      <c r="O220" s="117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1" t="s">
        <v>18</v>
      </c>
      <c r="B221" s="122"/>
      <c r="C221" s="124"/>
      <c r="D221" s="20" t="s">
        <v>19</v>
      </c>
      <c r="E221" s="20" t="s">
        <v>20</v>
      </c>
      <c r="F221" s="20" t="s">
        <v>21</v>
      </c>
      <c r="G221" s="20" t="s">
        <v>19</v>
      </c>
      <c r="H221" s="20" t="s">
        <v>20</v>
      </c>
      <c r="I221" s="20" t="s">
        <v>21</v>
      </c>
      <c r="J221" s="20" t="s">
        <v>19</v>
      </c>
      <c r="K221" s="20" t="s">
        <v>20</v>
      </c>
      <c r="L221" s="20" t="s">
        <v>21</v>
      </c>
      <c r="M221" s="20" t="s">
        <v>19</v>
      </c>
      <c r="N221" s="20" t="s">
        <v>20</v>
      </c>
      <c r="O221" s="20" t="s">
        <v>21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4" t="s">
        <v>176</v>
      </c>
      <c r="B222" s="14" t="s">
        <v>129</v>
      </c>
      <c r="C222" s="22" t="s">
        <v>66</v>
      </c>
      <c r="D222" s="35">
        <v>0</v>
      </c>
      <c r="E222" s="35">
        <v>0</v>
      </c>
      <c r="F222" s="16">
        <f t="shared" ref="F222:F225" si="208">SUM(D222:E222)</f>
        <v>0</v>
      </c>
      <c r="G222" s="35">
        <v>0</v>
      </c>
      <c r="H222" s="35">
        <v>0</v>
      </c>
      <c r="I222" s="16">
        <f t="shared" ref="I222:I225" si="209">SUM(G222:H222)</f>
        <v>0</v>
      </c>
      <c r="J222" s="35">
        <v>16</v>
      </c>
      <c r="K222" s="35">
        <v>16</v>
      </c>
      <c r="L222" s="16">
        <f t="shared" ref="L222:L225" si="210">SUM(J222:K222)</f>
        <v>32</v>
      </c>
      <c r="M222" s="16">
        <f t="shared" ref="M222:N222" si="211">SUM(G222,J222)</f>
        <v>16</v>
      </c>
      <c r="N222" s="16">
        <f t="shared" si="211"/>
        <v>16</v>
      </c>
      <c r="O222" s="16">
        <f t="shared" ref="O222:O225" si="212">SUM(M222:N222)</f>
        <v>32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4" t="s">
        <v>168</v>
      </c>
      <c r="B223" s="14" t="s">
        <v>129</v>
      </c>
      <c r="C223" s="22" t="s">
        <v>66</v>
      </c>
      <c r="D223" s="35">
        <v>0</v>
      </c>
      <c r="E223" s="35">
        <v>0</v>
      </c>
      <c r="F223" s="16">
        <f t="shared" si="208"/>
        <v>0</v>
      </c>
      <c r="G223" s="35">
        <v>0</v>
      </c>
      <c r="H223" s="35">
        <v>0</v>
      </c>
      <c r="I223" s="16">
        <f t="shared" si="209"/>
        <v>0</v>
      </c>
      <c r="J223" s="35">
        <v>15</v>
      </c>
      <c r="K223" s="35">
        <v>15</v>
      </c>
      <c r="L223" s="16">
        <f t="shared" si="210"/>
        <v>30</v>
      </c>
      <c r="M223" s="16">
        <f t="shared" ref="M223:N223" si="213">SUM(G223,J223)</f>
        <v>15</v>
      </c>
      <c r="N223" s="16">
        <f t="shared" si="213"/>
        <v>15</v>
      </c>
      <c r="O223" s="16">
        <f t="shared" si="212"/>
        <v>30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4" t="s">
        <v>148</v>
      </c>
      <c r="B224" s="14" t="s">
        <v>129</v>
      </c>
      <c r="C224" s="22" t="s">
        <v>66</v>
      </c>
      <c r="D224" s="35">
        <v>4</v>
      </c>
      <c r="E224" s="35">
        <v>3</v>
      </c>
      <c r="F224" s="16">
        <f t="shared" si="208"/>
        <v>7</v>
      </c>
      <c r="G224" s="35">
        <v>0</v>
      </c>
      <c r="H224" s="35">
        <v>0</v>
      </c>
      <c r="I224" s="16">
        <f t="shared" si="209"/>
        <v>0</v>
      </c>
      <c r="J224" s="35">
        <v>75</v>
      </c>
      <c r="K224" s="35">
        <v>44</v>
      </c>
      <c r="L224" s="16">
        <f t="shared" si="210"/>
        <v>119</v>
      </c>
      <c r="M224" s="16">
        <f t="shared" ref="M224:N224" si="214">SUM(G224,J224)</f>
        <v>75</v>
      </c>
      <c r="N224" s="16">
        <f t="shared" si="214"/>
        <v>44</v>
      </c>
      <c r="O224" s="16">
        <f t="shared" si="212"/>
        <v>119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4" t="s">
        <v>33</v>
      </c>
      <c r="B225" s="14" t="s">
        <v>129</v>
      </c>
      <c r="C225" s="22" t="s">
        <v>66</v>
      </c>
      <c r="D225" s="35">
        <v>27</v>
      </c>
      <c r="E225" s="35">
        <v>11</v>
      </c>
      <c r="F225" s="16">
        <f t="shared" si="208"/>
        <v>38</v>
      </c>
      <c r="G225" s="35">
        <v>29</v>
      </c>
      <c r="H225" s="35">
        <v>12</v>
      </c>
      <c r="I225" s="16">
        <f t="shared" si="209"/>
        <v>41</v>
      </c>
      <c r="J225" s="35">
        <v>250</v>
      </c>
      <c r="K225" s="35">
        <v>145</v>
      </c>
      <c r="L225" s="16">
        <f t="shared" si="210"/>
        <v>395</v>
      </c>
      <c r="M225" s="16">
        <f t="shared" ref="M225:N225" si="215">SUM(G225,J225)</f>
        <v>279</v>
      </c>
      <c r="N225" s="16">
        <f t="shared" si="215"/>
        <v>157</v>
      </c>
      <c r="O225" s="16">
        <f t="shared" si="212"/>
        <v>436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15" t="s">
        <v>26</v>
      </c>
      <c r="B226" s="125"/>
      <c r="C226" s="126"/>
      <c r="D226" s="16">
        <f t="shared" ref="D226:O226" si="216">SUM(D222:D225)</f>
        <v>31</v>
      </c>
      <c r="E226" s="16">
        <f t="shared" si="216"/>
        <v>14</v>
      </c>
      <c r="F226" s="16">
        <f t="shared" si="216"/>
        <v>45</v>
      </c>
      <c r="G226" s="16">
        <f t="shared" si="216"/>
        <v>29</v>
      </c>
      <c r="H226" s="16">
        <f t="shared" si="216"/>
        <v>12</v>
      </c>
      <c r="I226" s="16">
        <f t="shared" si="216"/>
        <v>41</v>
      </c>
      <c r="J226" s="16">
        <f t="shared" si="216"/>
        <v>356</v>
      </c>
      <c r="K226" s="16">
        <f t="shared" si="216"/>
        <v>220</v>
      </c>
      <c r="L226" s="16">
        <f t="shared" si="216"/>
        <v>576</v>
      </c>
      <c r="M226" s="16">
        <f t="shared" si="216"/>
        <v>385</v>
      </c>
      <c r="N226" s="16">
        <f t="shared" si="216"/>
        <v>232</v>
      </c>
      <c r="O226" s="16">
        <f t="shared" si="216"/>
        <v>617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7.5" customHeight="1" x14ac:dyDescent="0.2">
      <c r="A227" s="24"/>
      <c r="B227" s="24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">
      <c r="A228" s="115" t="s">
        <v>31</v>
      </c>
      <c r="B228" s="125"/>
      <c r="C228" s="126"/>
      <c r="D228" s="20">
        <f>D226</f>
        <v>31</v>
      </c>
      <c r="E228" s="20">
        <f t="shared" ref="E228:O228" si="217">E226</f>
        <v>14</v>
      </c>
      <c r="F228" s="20">
        <f t="shared" si="217"/>
        <v>45</v>
      </c>
      <c r="G228" s="20">
        <f t="shared" si="217"/>
        <v>29</v>
      </c>
      <c r="H228" s="20">
        <f t="shared" si="217"/>
        <v>12</v>
      </c>
      <c r="I228" s="20">
        <f t="shared" si="217"/>
        <v>41</v>
      </c>
      <c r="J228" s="20">
        <f t="shared" si="217"/>
        <v>356</v>
      </c>
      <c r="K228" s="20">
        <f t="shared" si="217"/>
        <v>220</v>
      </c>
      <c r="L228" s="20">
        <f t="shared" si="217"/>
        <v>576</v>
      </c>
      <c r="M228" s="20">
        <f t="shared" si="217"/>
        <v>385</v>
      </c>
      <c r="N228" s="20">
        <f t="shared" si="217"/>
        <v>232</v>
      </c>
      <c r="O228" s="20">
        <f t="shared" si="217"/>
        <v>617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s="111" customFormat="1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s="111" customFormat="1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s="111" customFormat="1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s="111" customFormat="1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s="111" customFormat="1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7.5" customHeight="1" x14ac:dyDescent="0.2">
      <c r="A234" s="24"/>
      <c r="B234" s="24"/>
      <c r="C234" s="25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18" t="s">
        <v>194</v>
      </c>
      <c r="B235" s="119"/>
      <c r="C235" s="119"/>
      <c r="D235" s="119"/>
      <c r="E235" s="119"/>
      <c r="F235" s="120"/>
      <c r="G235" s="115" t="s">
        <v>10</v>
      </c>
      <c r="H235" s="125"/>
      <c r="I235" s="125"/>
      <c r="J235" s="125"/>
      <c r="K235" s="125"/>
      <c r="L235" s="125"/>
      <c r="M235" s="125"/>
      <c r="N235" s="125"/>
      <c r="O235" s="126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1" t="s">
        <v>11</v>
      </c>
      <c r="B236" s="121" t="s">
        <v>12</v>
      </c>
      <c r="C236" s="123" t="s">
        <v>13</v>
      </c>
      <c r="D236" s="115" t="s">
        <v>14</v>
      </c>
      <c r="E236" s="125"/>
      <c r="F236" s="126"/>
      <c r="G236" s="115" t="s">
        <v>15</v>
      </c>
      <c r="H236" s="125"/>
      <c r="I236" s="126"/>
      <c r="J236" s="115" t="s">
        <v>16</v>
      </c>
      <c r="K236" s="125"/>
      <c r="L236" s="126"/>
      <c r="M236" s="115" t="s">
        <v>17</v>
      </c>
      <c r="N236" s="125"/>
      <c r="O236" s="126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1" t="s">
        <v>67</v>
      </c>
      <c r="B237" s="151"/>
      <c r="C237" s="152"/>
      <c r="D237" s="20" t="s">
        <v>19</v>
      </c>
      <c r="E237" s="20" t="s">
        <v>20</v>
      </c>
      <c r="F237" s="20" t="s">
        <v>21</v>
      </c>
      <c r="G237" s="20" t="s">
        <v>19</v>
      </c>
      <c r="H237" s="20" t="s">
        <v>20</v>
      </c>
      <c r="I237" s="20" t="s">
        <v>21</v>
      </c>
      <c r="J237" s="20" t="s">
        <v>19</v>
      </c>
      <c r="K237" s="20" t="s">
        <v>20</v>
      </c>
      <c r="L237" s="20" t="s">
        <v>21</v>
      </c>
      <c r="M237" s="20" t="s">
        <v>19</v>
      </c>
      <c r="N237" s="20" t="s">
        <v>20</v>
      </c>
      <c r="O237" s="20" t="s">
        <v>21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2.5" x14ac:dyDescent="0.2">
      <c r="A238" s="14" t="s">
        <v>177</v>
      </c>
      <c r="B238" s="14" t="s">
        <v>195</v>
      </c>
      <c r="C238" s="22" t="s">
        <v>22</v>
      </c>
      <c r="D238" s="35">
        <v>0</v>
      </c>
      <c r="E238" s="35">
        <v>0</v>
      </c>
      <c r="F238" s="16">
        <f>SUM(D238:E238)</f>
        <v>0</v>
      </c>
      <c r="G238" s="35">
        <v>0</v>
      </c>
      <c r="H238" s="35">
        <v>0</v>
      </c>
      <c r="I238" s="16">
        <f>SUM(G238:H238)</f>
        <v>0</v>
      </c>
      <c r="J238" s="35">
        <v>8</v>
      </c>
      <c r="K238" s="35">
        <v>6</v>
      </c>
      <c r="L238" s="16">
        <f>SUM(J238:K238)</f>
        <v>14</v>
      </c>
      <c r="M238" s="16">
        <f t="shared" ref="M238:N238" si="218">SUM(G238,J238)</f>
        <v>8</v>
      </c>
      <c r="N238" s="16">
        <f t="shared" si="218"/>
        <v>6</v>
      </c>
      <c r="O238" s="16">
        <f>SUM(M238:N238)</f>
        <v>14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15" t="s">
        <v>31</v>
      </c>
      <c r="B239" s="125"/>
      <c r="C239" s="126"/>
      <c r="D239" s="16">
        <f t="shared" ref="D239:O239" si="219">D238</f>
        <v>0</v>
      </c>
      <c r="E239" s="16">
        <f t="shared" si="219"/>
        <v>0</v>
      </c>
      <c r="F239" s="16">
        <f t="shared" si="219"/>
        <v>0</v>
      </c>
      <c r="G239" s="16">
        <f t="shared" si="219"/>
        <v>0</v>
      </c>
      <c r="H239" s="16">
        <f t="shared" si="219"/>
        <v>0</v>
      </c>
      <c r="I239" s="16">
        <f t="shared" si="219"/>
        <v>0</v>
      </c>
      <c r="J239" s="16">
        <f t="shared" si="219"/>
        <v>8</v>
      </c>
      <c r="K239" s="16">
        <f t="shared" si="219"/>
        <v>6</v>
      </c>
      <c r="L239" s="16">
        <f t="shared" si="219"/>
        <v>14</v>
      </c>
      <c r="M239" s="16">
        <f t="shared" si="219"/>
        <v>8</v>
      </c>
      <c r="N239" s="16">
        <f t="shared" si="219"/>
        <v>6</v>
      </c>
      <c r="O239" s="16">
        <f t="shared" si="219"/>
        <v>14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7.5" customHeight="1" x14ac:dyDescent="0.2">
      <c r="A240" s="24"/>
      <c r="B240" s="24"/>
      <c r="C240" s="2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18" t="s">
        <v>88</v>
      </c>
      <c r="B241" s="119"/>
      <c r="C241" s="119"/>
      <c r="D241" s="119"/>
      <c r="E241" s="119"/>
      <c r="F241" s="120"/>
      <c r="G241" s="115" t="s">
        <v>10</v>
      </c>
      <c r="H241" s="116"/>
      <c r="I241" s="116"/>
      <c r="J241" s="116"/>
      <c r="K241" s="116"/>
      <c r="L241" s="116"/>
      <c r="M241" s="116"/>
      <c r="N241" s="116"/>
      <c r="O241" s="117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1" t="s">
        <v>11</v>
      </c>
      <c r="B242" s="121" t="s">
        <v>12</v>
      </c>
      <c r="C242" s="123" t="s">
        <v>13</v>
      </c>
      <c r="D242" s="115" t="s">
        <v>14</v>
      </c>
      <c r="E242" s="116"/>
      <c r="F242" s="117"/>
      <c r="G242" s="115" t="s">
        <v>15</v>
      </c>
      <c r="H242" s="116"/>
      <c r="I242" s="117"/>
      <c r="J242" s="115" t="s">
        <v>16</v>
      </c>
      <c r="K242" s="116"/>
      <c r="L242" s="117"/>
      <c r="M242" s="115" t="s">
        <v>17</v>
      </c>
      <c r="N242" s="116"/>
      <c r="O242" s="117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1" t="s">
        <v>27</v>
      </c>
      <c r="B243" s="122"/>
      <c r="C243" s="124"/>
      <c r="D243" s="20" t="s">
        <v>19</v>
      </c>
      <c r="E243" s="20" t="s">
        <v>20</v>
      </c>
      <c r="F243" s="20" t="s">
        <v>21</v>
      </c>
      <c r="G243" s="20" t="s">
        <v>19</v>
      </c>
      <c r="H243" s="20" t="s">
        <v>20</v>
      </c>
      <c r="I243" s="20" t="s">
        <v>21</v>
      </c>
      <c r="J243" s="20" t="s">
        <v>19</v>
      </c>
      <c r="K243" s="20" t="s">
        <v>20</v>
      </c>
      <c r="L243" s="20" t="s">
        <v>21</v>
      </c>
      <c r="M243" s="20" t="s">
        <v>19</v>
      </c>
      <c r="N243" s="20" t="s">
        <v>20</v>
      </c>
      <c r="O243" s="20" t="s">
        <v>21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4" t="s">
        <v>211</v>
      </c>
      <c r="B244" s="14" t="s">
        <v>130</v>
      </c>
      <c r="C244" s="22" t="s">
        <v>45</v>
      </c>
      <c r="D244" s="35">
        <v>0</v>
      </c>
      <c r="E244" s="35">
        <v>0</v>
      </c>
      <c r="F244" s="16">
        <f>SUM(D244:E244)</f>
        <v>0</v>
      </c>
      <c r="G244" s="35">
        <v>0</v>
      </c>
      <c r="H244" s="35">
        <v>0</v>
      </c>
      <c r="I244" s="16">
        <f>SUM(G244:H244)</f>
        <v>0</v>
      </c>
      <c r="J244" s="35">
        <v>6</v>
      </c>
      <c r="K244" s="35">
        <v>3</v>
      </c>
      <c r="L244" s="16">
        <f>SUM(J244:K244)</f>
        <v>9</v>
      </c>
      <c r="M244" s="16">
        <f t="shared" ref="M244" si="220">SUM(G244,J244)</f>
        <v>6</v>
      </c>
      <c r="N244" s="16">
        <f t="shared" ref="N244" si="221">SUM(H244,K244)</f>
        <v>3</v>
      </c>
      <c r="O244" s="16">
        <f>SUM(M244:N244)</f>
        <v>9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4" t="s">
        <v>210</v>
      </c>
      <c r="B245" s="14" t="s">
        <v>130</v>
      </c>
      <c r="C245" s="22" t="s">
        <v>45</v>
      </c>
      <c r="D245" s="35">
        <v>3</v>
      </c>
      <c r="E245" s="35">
        <v>3</v>
      </c>
      <c r="F245" s="16">
        <f>SUM(D245:E245)</f>
        <v>6</v>
      </c>
      <c r="G245" s="35">
        <v>3</v>
      </c>
      <c r="H245" s="35">
        <v>3</v>
      </c>
      <c r="I245" s="16">
        <f>SUM(G245:H245)</f>
        <v>6</v>
      </c>
      <c r="J245" s="35">
        <v>0</v>
      </c>
      <c r="K245" s="35">
        <v>0</v>
      </c>
      <c r="L245" s="16">
        <f>SUM(J245:K245)</f>
        <v>0</v>
      </c>
      <c r="M245" s="16">
        <f t="shared" ref="M245:N245" si="222">SUM(G245,J245)</f>
        <v>3</v>
      </c>
      <c r="N245" s="16">
        <f t="shared" si="222"/>
        <v>3</v>
      </c>
      <c r="O245" s="16">
        <f>SUM(M245:N245)</f>
        <v>6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 x14ac:dyDescent="0.2">
      <c r="A246" s="112" t="s">
        <v>68</v>
      </c>
      <c r="B246" s="113"/>
      <c r="C246" s="114"/>
      <c r="D246" s="16">
        <f>SUM(D244:D245)</f>
        <v>3</v>
      </c>
      <c r="E246" s="16">
        <f t="shared" ref="E246:O246" si="223">SUM(E244:E245)</f>
        <v>3</v>
      </c>
      <c r="F246" s="16">
        <f t="shared" si="223"/>
        <v>6</v>
      </c>
      <c r="G246" s="16">
        <f t="shared" si="223"/>
        <v>3</v>
      </c>
      <c r="H246" s="16">
        <f t="shared" si="223"/>
        <v>3</v>
      </c>
      <c r="I246" s="16">
        <f t="shared" si="223"/>
        <v>6</v>
      </c>
      <c r="J246" s="16">
        <f t="shared" si="223"/>
        <v>6</v>
      </c>
      <c r="K246" s="16">
        <f t="shared" si="223"/>
        <v>3</v>
      </c>
      <c r="L246" s="16">
        <f t="shared" si="223"/>
        <v>9</v>
      </c>
      <c r="M246" s="16">
        <f t="shared" si="223"/>
        <v>9</v>
      </c>
      <c r="N246" s="16">
        <f t="shared" si="223"/>
        <v>6</v>
      </c>
      <c r="O246" s="16">
        <f t="shared" si="223"/>
        <v>15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8.25" customHeight="1" x14ac:dyDescent="0.2">
      <c r="A247" s="52"/>
      <c r="B247" s="53"/>
      <c r="C247" s="39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1" t="s">
        <v>30</v>
      </c>
      <c r="B248" s="11" t="s">
        <v>12</v>
      </c>
      <c r="C248" s="54" t="s">
        <v>13</v>
      </c>
      <c r="D248" s="20" t="s">
        <v>19</v>
      </c>
      <c r="E248" s="20" t="s">
        <v>20</v>
      </c>
      <c r="F248" s="20" t="s">
        <v>21</v>
      </c>
      <c r="G248" s="20" t="s">
        <v>19</v>
      </c>
      <c r="H248" s="20" t="s">
        <v>20</v>
      </c>
      <c r="I248" s="20" t="s">
        <v>21</v>
      </c>
      <c r="J248" s="20" t="s">
        <v>19</v>
      </c>
      <c r="K248" s="20" t="s">
        <v>20</v>
      </c>
      <c r="L248" s="20" t="s">
        <v>21</v>
      </c>
      <c r="M248" s="20" t="s">
        <v>19</v>
      </c>
      <c r="N248" s="20" t="s">
        <v>20</v>
      </c>
      <c r="O248" s="20" t="s">
        <v>21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4" t="s">
        <v>69</v>
      </c>
      <c r="B249" s="14" t="s">
        <v>130</v>
      </c>
      <c r="C249" s="22" t="s">
        <v>45</v>
      </c>
      <c r="D249" s="35">
        <v>0</v>
      </c>
      <c r="E249" s="35">
        <v>0</v>
      </c>
      <c r="F249" s="16">
        <f>SUM(D249:E249)</f>
        <v>0</v>
      </c>
      <c r="G249" s="35">
        <v>0</v>
      </c>
      <c r="H249" s="35">
        <v>0</v>
      </c>
      <c r="I249" s="16">
        <f>SUM(G249:H249)</f>
        <v>0</v>
      </c>
      <c r="J249" s="35">
        <v>4</v>
      </c>
      <c r="K249" s="35">
        <v>4</v>
      </c>
      <c r="L249" s="16">
        <f>SUM(J249,K249)</f>
        <v>8</v>
      </c>
      <c r="M249" s="16">
        <f t="shared" ref="M249:N249" si="224">SUM(G249,J249)</f>
        <v>4</v>
      </c>
      <c r="N249" s="16">
        <f t="shared" si="224"/>
        <v>4</v>
      </c>
      <c r="O249" s="16">
        <f>SUM(M249:N249)</f>
        <v>8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12" t="s">
        <v>26</v>
      </c>
      <c r="B250" s="113"/>
      <c r="C250" s="114"/>
      <c r="D250" s="16">
        <f t="shared" ref="D250:O250" si="225">SUM(D249)</f>
        <v>0</v>
      </c>
      <c r="E250" s="16">
        <f>SUM(E249)</f>
        <v>0</v>
      </c>
      <c r="F250" s="16">
        <f t="shared" si="225"/>
        <v>0</v>
      </c>
      <c r="G250" s="16">
        <f t="shared" si="225"/>
        <v>0</v>
      </c>
      <c r="H250" s="16">
        <f>SUM(H249)</f>
        <v>0</v>
      </c>
      <c r="I250" s="16">
        <f t="shared" si="225"/>
        <v>0</v>
      </c>
      <c r="J250" s="16">
        <f>SUM(J249)</f>
        <v>4</v>
      </c>
      <c r="K250" s="16">
        <f>SUM(K249)</f>
        <v>4</v>
      </c>
      <c r="L250" s="16">
        <f t="shared" si="225"/>
        <v>8</v>
      </c>
      <c r="M250" s="16">
        <f t="shared" si="225"/>
        <v>4</v>
      </c>
      <c r="N250" s="16">
        <f t="shared" si="225"/>
        <v>4</v>
      </c>
      <c r="O250" s="16">
        <f t="shared" si="225"/>
        <v>8</v>
      </c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15" t="s">
        <v>31</v>
      </c>
      <c r="B251" s="125"/>
      <c r="C251" s="126"/>
      <c r="D251" s="16">
        <f t="shared" ref="D251:O251" si="226">SUM(D246,D250)</f>
        <v>3</v>
      </c>
      <c r="E251" s="16">
        <f t="shared" si="226"/>
        <v>3</v>
      </c>
      <c r="F251" s="16">
        <f t="shared" si="226"/>
        <v>6</v>
      </c>
      <c r="G251" s="16">
        <f t="shared" si="226"/>
        <v>3</v>
      </c>
      <c r="H251" s="16">
        <f t="shared" si="226"/>
        <v>3</v>
      </c>
      <c r="I251" s="16">
        <f t="shared" si="226"/>
        <v>6</v>
      </c>
      <c r="J251" s="16">
        <f t="shared" si="226"/>
        <v>10</v>
      </c>
      <c r="K251" s="16">
        <f t="shared" si="226"/>
        <v>7</v>
      </c>
      <c r="L251" s="16">
        <f t="shared" si="226"/>
        <v>17</v>
      </c>
      <c r="M251" s="16">
        <f t="shared" si="226"/>
        <v>13</v>
      </c>
      <c r="N251" s="16">
        <f t="shared" si="226"/>
        <v>10</v>
      </c>
      <c r="O251" s="16">
        <f t="shared" si="226"/>
        <v>23</v>
      </c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24"/>
      <c r="B252" s="24"/>
      <c r="C252" s="25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18" t="s">
        <v>90</v>
      </c>
      <c r="B253" s="119"/>
      <c r="C253" s="119"/>
      <c r="D253" s="119"/>
      <c r="E253" s="119"/>
      <c r="F253" s="120"/>
      <c r="G253" s="115" t="s">
        <v>10</v>
      </c>
      <c r="H253" s="116"/>
      <c r="I253" s="116"/>
      <c r="J253" s="116"/>
      <c r="K253" s="116"/>
      <c r="L253" s="116"/>
      <c r="M253" s="116"/>
      <c r="N253" s="116"/>
      <c r="O253" s="117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1" t="s">
        <v>11</v>
      </c>
      <c r="B254" s="121" t="s">
        <v>12</v>
      </c>
      <c r="C254" s="123" t="s">
        <v>13</v>
      </c>
      <c r="D254" s="115" t="s">
        <v>14</v>
      </c>
      <c r="E254" s="116"/>
      <c r="F254" s="117"/>
      <c r="G254" s="115" t="s">
        <v>15</v>
      </c>
      <c r="H254" s="116"/>
      <c r="I254" s="117"/>
      <c r="J254" s="115" t="s">
        <v>16</v>
      </c>
      <c r="K254" s="116"/>
      <c r="L254" s="117"/>
      <c r="M254" s="115" t="s">
        <v>17</v>
      </c>
      <c r="N254" s="116"/>
      <c r="O254" s="117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11" t="s">
        <v>18</v>
      </c>
      <c r="B255" s="122"/>
      <c r="C255" s="124"/>
      <c r="D255" s="20" t="s">
        <v>19</v>
      </c>
      <c r="E255" s="20" t="s">
        <v>20</v>
      </c>
      <c r="F255" s="20" t="s">
        <v>21</v>
      </c>
      <c r="G255" s="20" t="s">
        <v>19</v>
      </c>
      <c r="H255" s="20" t="s">
        <v>20</v>
      </c>
      <c r="I255" s="20" t="s">
        <v>21</v>
      </c>
      <c r="J255" s="20" t="s">
        <v>19</v>
      </c>
      <c r="K255" s="20" t="s">
        <v>20</v>
      </c>
      <c r="L255" s="20" t="s">
        <v>21</v>
      </c>
      <c r="M255" s="20" t="s">
        <v>19</v>
      </c>
      <c r="N255" s="20" t="s">
        <v>20</v>
      </c>
      <c r="O255" s="20" t="s">
        <v>21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2.5" x14ac:dyDescent="0.2">
      <c r="A256" s="14" t="s">
        <v>70</v>
      </c>
      <c r="B256" s="14" t="s">
        <v>132</v>
      </c>
      <c r="C256" s="22" t="s">
        <v>71</v>
      </c>
      <c r="D256" s="35">
        <v>0</v>
      </c>
      <c r="E256" s="35">
        <v>0</v>
      </c>
      <c r="F256" s="16">
        <f>SUM(D256:E256)</f>
        <v>0</v>
      </c>
      <c r="G256" s="35">
        <v>0</v>
      </c>
      <c r="H256" s="35">
        <v>0</v>
      </c>
      <c r="I256" s="16">
        <f>SUM(G256:H256)</f>
        <v>0</v>
      </c>
      <c r="J256" s="35">
        <v>19</v>
      </c>
      <c r="K256" s="35">
        <v>23</v>
      </c>
      <c r="L256" s="16">
        <f>SUM(J256:K256)</f>
        <v>42</v>
      </c>
      <c r="M256" s="16">
        <f t="shared" ref="M256:N256" si="227">SUM(G256,J256)</f>
        <v>19</v>
      </c>
      <c r="N256" s="16">
        <f t="shared" si="227"/>
        <v>23</v>
      </c>
      <c r="O256" s="16">
        <f>SUM(M256:N256)</f>
        <v>42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15" t="s">
        <v>31</v>
      </c>
      <c r="B257" s="125"/>
      <c r="C257" s="126"/>
      <c r="D257" s="16">
        <f t="shared" ref="D257:O257" si="228">SUM(D256)</f>
        <v>0</v>
      </c>
      <c r="E257" s="16">
        <f t="shared" si="228"/>
        <v>0</v>
      </c>
      <c r="F257" s="16">
        <f t="shared" si="228"/>
        <v>0</v>
      </c>
      <c r="G257" s="16">
        <f t="shared" si="228"/>
        <v>0</v>
      </c>
      <c r="H257" s="16">
        <f t="shared" si="228"/>
        <v>0</v>
      </c>
      <c r="I257" s="16">
        <f t="shared" si="228"/>
        <v>0</v>
      </c>
      <c r="J257" s="16">
        <f t="shared" si="228"/>
        <v>19</v>
      </c>
      <c r="K257" s="16">
        <f t="shared" si="228"/>
        <v>23</v>
      </c>
      <c r="L257" s="16">
        <f t="shared" si="228"/>
        <v>42</v>
      </c>
      <c r="M257" s="16">
        <f t="shared" si="228"/>
        <v>19</v>
      </c>
      <c r="N257" s="16">
        <f t="shared" si="228"/>
        <v>23</v>
      </c>
      <c r="O257" s="16">
        <f t="shared" si="228"/>
        <v>42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24"/>
      <c r="B258" s="24"/>
      <c r="C258" s="25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12" t="s">
        <v>72</v>
      </c>
      <c r="B259" s="113"/>
      <c r="C259" s="114"/>
      <c r="D259" s="20">
        <f>SUM(D54,D80,D103,D140,D157,D181,D188,D197,D210,D217,D228,D239,D251,D257)</f>
        <v>684</v>
      </c>
      <c r="E259" s="20">
        <f t="shared" ref="E259:O259" si="229">SUM(E54,E80,E103,E140,E157,E181,E188,E197,E210,E217,E228,E239,E251,E257)</f>
        <v>596</v>
      </c>
      <c r="F259" s="20">
        <f t="shared" si="229"/>
        <v>1280</v>
      </c>
      <c r="G259" s="20">
        <f t="shared" si="229"/>
        <v>1141</v>
      </c>
      <c r="H259" s="20">
        <f t="shared" si="229"/>
        <v>1153</v>
      </c>
      <c r="I259" s="20">
        <f t="shared" si="229"/>
        <v>2294</v>
      </c>
      <c r="J259" s="20">
        <f t="shared" si="229"/>
        <v>11754</v>
      </c>
      <c r="K259" s="20">
        <f t="shared" si="229"/>
        <v>12282</v>
      </c>
      <c r="L259" s="20">
        <f t="shared" si="229"/>
        <v>24036</v>
      </c>
      <c r="M259" s="20">
        <f t="shared" si="229"/>
        <v>12895</v>
      </c>
      <c r="N259" s="20">
        <f t="shared" si="229"/>
        <v>13435</v>
      </c>
      <c r="O259" s="20">
        <f t="shared" si="229"/>
        <v>26330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0.5" customHeight="1" x14ac:dyDescent="0.2">
      <c r="A260" s="53"/>
      <c r="B260" s="24"/>
      <c r="C260" s="25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s="100" customFormat="1" x14ac:dyDescent="0.2">
      <c r="A261" s="133" t="s">
        <v>73</v>
      </c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99"/>
      <c r="Q261" s="99"/>
      <c r="R261" s="99"/>
      <c r="S261" s="99"/>
      <c r="T261" s="99"/>
      <c r="U261" s="99"/>
      <c r="V261" s="99"/>
      <c r="W261" s="99"/>
      <c r="X261" s="99"/>
      <c r="Y261" s="99"/>
    </row>
    <row r="262" spans="1:25" s="84" customFormat="1" x14ac:dyDescent="0.2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44" t="s">
        <v>212</v>
      </c>
      <c r="B263" s="145"/>
      <c r="C263" s="145"/>
      <c r="D263" s="145"/>
      <c r="E263" s="145"/>
      <c r="F263" s="146"/>
      <c r="G263" s="147" t="s">
        <v>10</v>
      </c>
      <c r="H263" s="148"/>
      <c r="I263" s="148"/>
      <c r="J263" s="148"/>
      <c r="K263" s="148"/>
      <c r="L263" s="148"/>
      <c r="M263" s="148"/>
      <c r="N263" s="148"/>
      <c r="O263" s="149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1" t="s">
        <v>11</v>
      </c>
      <c r="B264" s="121" t="s">
        <v>12</v>
      </c>
      <c r="C264" s="123" t="s">
        <v>13</v>
      </c>
      <c r="D264" s="115" t="s">
        <v>14</v>
      </c>
      <c r="E264" s="116"/>
      <c r="F264" s="117"/>
      <c r="G264" s="115" t="s">
        <v>15</v>
      </c>
      <c r="H264" s="116"/>
      <c r="I264" s="117"/>
      <c r="J264" s="115" t="s">
        <v>16</v>
      </c>
      <c r="K264" s="116"/>
      <c r="L264" s="117"/>
      <c r="M264" s="115" t="s">
        <v>17</v>
      </c>
      <c r="N264" s="116"/>
      <c r="O264" s="117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1" t="s">
        <v>213</v>
      </c>
      <c r="B265" s="122"/>
      <c r="C265" s="124"/>
      <c r="D265" s="20" t="s">
        <v>19</v>
      </c>
      <c r="E265" s="20" t="s">
        <v>20</v>
      </c>
      <c r="F265" s="20" t="s">
        <v>21</v>
      </c>
      <c r="G265" s="20" t="s">
        <v>19</v>
      </c>
      <c r="H265" s="20" t="s">
        <v>20</v>
      </c>
      <c r="I265" s="20" t="s">
        <v>21</v>
      </c>
      <c r="J265" s="20" t="s">
        <v>19</v>
      </c>
      <c r="K265" s="20" t="s">
        <v>20</v>
      </c>
      <c r="L265" s="20" t="s">
        <v>21</v>
      </c>
      <c r="M265" s="20" t="s">
        <v>19</v>
      </c>
      <c r="N265" s="20" t="s">
        <v>20</v>
      </c>
      <c r="O265" s="20" t="s">
        <v>21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4" t="s">
        <v>215</v>
      </c>
      <c r="B266" s="14" t="s">
        <v>214</v>
      </c>
      <c r="C266" s="22" t="s">
        <v>55</v>
      </c>
      <c r="D266" s="35">
        <v>9</v>
      </c>
      <c r="E266" s="35">
        <v>7</v>
      </c>
      <c r="F266" s="16">
        <f t="shared" ref="F266:F270" si="230">SUM(D266:E266)</f>
        <v>16</v>
      </c>
      <c r="G266" s="35">
        <v>8</v>
      </c>
      <c r="H266" s="35">
        <v>6</v>
      </c>
      <c r="I266" s="16">
        <f t="shared" ref="I266:I270" si="231">SUM(G266:H266)</f>
        <v>14</v>
      </c>
      <c r="J266" s="16">
        <v>22</v>
      </c>
      <c r="K266" s="16">
        <v>9</v>
      </c>
      <c r="L266" s="16">
        <f>SUM(J266:K266)</f>
        <v>31</v>
      </c>
      <c r="M266" s="16">
        <f t="shared" ref="M266:M271" si="232">G266+J266</f>
        <v>30</v>
      </c>
      <c r="N266" s="16">
        <f t="shared" ref="N266:N271" si="233">H266+K266</f>
        <v>15</v>
      </c>
      <c r="O266" s="16">
        <f t="shared" ref="O266:O271" si="234">SUM(M266:N266)</f>
        <v>45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14" t="s">
        <v>218</v>
      </c>
      <c r="B267" s="14" t="s">
        <v>214</v>
      </c>
      <c r="C267" s="22" t="s">
        <v>55</v>
      </c>
      <c r="D267" s="35">
        <v>24</v>
      </c>
      <c r="E267" s="35">
        <v>17</v>
      </c>
      <c r="F267" s="16">
        <f t="shared" si="230"/>
        <v>41</v>
      </c>
      <c r="G267" s="35">
        <v>18</v>
      </c>
      <c r="H267" s="35">
        <v>14</v>
      </c>
      <c r="I267" s="16">
        <f t="shared" si="231"/>
        <v>32</v>
      </c>
      <c r="J267" s="16">
        <v>54</v>
      </c>
      <c r="K267" s="16">
        <v>37</v>
      </c>
      <c r="L267" s="16">
        <f t="shared" ref="L267:L271" si="235">SUM(J267:K267)</f>
        <v>91</v>
      </c>
      <c r="M267" s="16">
        <f t="shared" si="232"/>
        <v>72</v>
      </c>
      <c r="N267" s="16">
        <f t="shared" si="233"/>
        <v>51</v>
      </c>
      <c r="O267" s="16">
        <f t="shared" si="234"/>
        <v>123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5.5" customHeight="1" x14ac:dyDescent="0.2">
      <c r="A268" s="14" t="s">
        <v>217</v>
      </c>
      <c r="B268" s="14" t="s">
        <v>214</v>
      </c>
      <c r="C268" s="22" t="s">
        <v>55</v>
      </c>
      <c r="D268" s="35">
        <v>7</v>
      </c>
      <c r="E268" s="35">
        <v>31</v>
      </c>
      <c r="F268" s="16">
        <f t="shared" si="230"/>
        <v>38</v>
      </c>
      <c r="G268" s="35">
        <v>3</v>
      </c>
      <c r="H268" s="35">
        <v>20</v>
      </c>
      <c r="I268" s="16">
        <f t="shared" si="231"/>
        <v>23</v>
      </c>
      <c r="J268" s="16">
        <v>18</v>
      </c>
      <c r="K268" s="16">
        <v>26</v>
      </c>
      <c r="L268" s="16">
        <f t="shared" si="235"/>
        <v>44</v>
      </c>
      <c r="M268" s="16">
        <f t="shared" si="232"/>
        <v>21</v>
      </c>
      <c r="N268" s="16">
        <f t="shared" si="233"/>
        <v>46</v>
      </c>
      <c r="O268" s="16">
        <f t="shared" si="234"/>
        <v>67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">
      <c r="A269" s="14" t="s">
        <v>216</v>
      </c>
      <c r="B269" s="14" t="s">
        <v>214</v>
      </c>
      <c r="C269" s="22" t="s">
        <v>55</v>
      </c>
      <c r="D269" s="35">
        <v>14</v>
      </c>
      <c r="E269" s="35">
        <v>12</v>
      </c>
      <c r="F269" s="16">
        <f t="shared" si="230"/>
        <v>26</v>
      </c>
      <c r="G269" s="35">
        <v>14</v>
      </c>
      <c r="H269" s="35">
        <v>9</v>
      </c>
      <c r="I269" s="16">
        <f t="shared" si="231"/>
        <v>23</v>
      </c>
      <c r="J269" s="16">
        <v>25</v>
      </c>
      <c r="K269" s="16">
        <v>26</v>
      </c>
      <c r="L269" s="16">
        <f t="shared" si="235"/>
        <v>51</v>
      </c>
      <c r="M269" s="16">
        <f t="shared" si="232"/>
        <v>39</v>
      </c>
      <c r="N269" s="16">
        <f t="shared" si="233"/>
        <v>35</v>
      </c>
      <c r="O269" s="16">
        <f t="shared" si="234"/>
        <v>74</v>
      </c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4" t="s">
        <v>219</v>
      </c>
      <c r="B270" s="14" t="s">
        <v>214</v>
      </c>
      <c r="C270" s="22" t="s">
        <v>55</v>
      </c>
      <c r="D270" s="35">
        <v>20</v>
      </c>
      <c r="E270" s="35">
        <v>29</v>
      </c>
      <c r="F270" s="16">
        <f t="shared" si="230"/>
        <v>49</v>
      </c>
      <c r="G270" s="35">
        <v>17</v>
      </c>
      <c r="H270" s="35">
        <v>24</v>
      </c>
      <c r="I270" s="16">
        <f t="shared" si="231"/>
        <v>41</v>
      </c>
      <c r="J270" s="16">
        <v>38</v>
      </c>
      <c r="K270" s="16">
        <v>51</v>
      </c>
      <c r="L270" s="16">
        <f t="shared" si="235"/>
        <v>89</v>
      </c>
      <c r="M270" s="16">
        <f t="shared" si="232"/>
        <v>55</v>
      </c>
      <c r="N270" s="16">
        <f t="shared" si="233"/>
        <v>75</v>
      </c>
      <c r="O270" s="16">
        <f t="shared" si="234"/>
        <v>130</v>
      </c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2.5" x14ac:dyDescent="0.2">
      <c r="A271" s="14" t="s">
        <v>221</v>
      </c>
      <c r="B271" s="14" t="s">
        <v>214</v>
      </c>
      <c r="C271" s="22" t="s">
        <v>55</v>
      </c>
      <c r="D271" s="108">
        <v>23</v>
      </c>
      <c r="E271" s="108">
        <v>10</v>
      </c>
      <c r="F271" s="33">
        <f t="shared" ref="F271:F282" si="236">SUM(D271:E271)</f>
        <v>33</v>
      </c>
      <c r="G271" s="108">
        <v>20</v>
      </c>
      <c r="H271" s="108">
        <v>6</v>
      </c>
      <c r="I271" s="33">
        <f t="shared" ref="I271:I282" si="237">SUM(G271,H271)</f>
        <v>26</v>
      </c>
      <c r="J271" s="33">
        <v>18</v>
      </c>
      <c r="K271" s="33">
        <v>9</v>
      </c>
      <c r="L271" s="33">
        <f t="shared" si="235"/>
        <v>27</v>
      </c>
      <c r="M271" s="33">
        <f t="shared" si="232"/>
        <v>38</v>
      </c>
      <c r="N271" s="33">
        <f t="shared" si="233"/>
        <v>15</v>
      </c>
      <c r="O271" s="33">
        <f t="shared" si="234"/>
        <v>53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s="91" customFormat="1" x14ac:dyDescent="0.2">
      <c r="A272" s="14" t="s">
        <v>220</v>
      </c>
      <c r="B272" s="14" t="s">
        <v>214</v>
      </c>
      <c r="C272" s="22" t="s">
        <v>55</v>
      </c>
      <c r="D272" s="35">
        <v>19</v>
      </c>
      <c r="E272" s="35">
        <v>22</v>
      </c>
      <c r="F272" s="16">
        <f>SUM(D272:E272)</f>
        <v>41</v>
      </c>
      <c r="G272" s="35">
        <v>11</v>
      </c>
      <c r="H272" s="35">
        <v>13</v>
      </c>
      <c r="I272" s="16">
        <f>SUM(G272,H272)</f>
        <v>24</v>
      </c>
      <c r="J272" s="16">
        <v>27</v>
      </c>
      <c r="K272" s="16">
        <v>42</v>
      </c>
      <c r="L272" s="16">
        <f>SUM(J272:K272)</f>
        <v>69</v>
      </c>
      <c r="M272" s="16">
        <f>G272+J272</f>
        <v>38</v>
      </c>
      <c r="N272" s="16">
        <f>H272+K272</f>
        <v>55</v>
      </c>
      <c r="O272" s="16">
        <f>SUM(M272:N272)</f>
        <v>93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s="50" customFormat="1" x14ac:dyDescent="0.2">
      <c r="A273" s="187" t="s">
        <v>26</v>
      </c>
      <c r="B273" s="188"/>
      <c r="C273" s="188"/>
      <c r="D273" s="35">
        <f>SUM(D266:D272)</f>
        <v>116</v>
      </c>
      <c r="E273" s="35">
        <f t="shared" ref="E273:O273" si="238">SUM(E266:E272)</f>
        <v>128</v>
      </c>
      <c r="F273" s="35">
        <f t="shared" si="238"/>
        <v>244</v>
      </c>
      <c r="G273" s="35">
        <f t="shared" si="238"/>
        <v>91</v>
      </c>
      <c r="H273" s="35">
        <f t="shared" si="238"/>
        <v>92</v>
      </c>
      <c r="I273" s="35">
        <f t="shared" si="238"/>
        <v>183</v>
      </c>
      <c r="J273" s="35">
        <f t="shared" si="238"/>
        <v>202</v>
      </c>
      <c r="K273" s="35">
        <f t="shared" si="238"/>
        <v>200</v>
      </c>
      <c r="L273" s="35">
        <f t="shared" si="238"/>
        <v>402</v>
      </c>
      <c r="M273" s="35">
        <f t="shared" si="238"/>
        <v>293</v>
      </c>
      <c r="N273" s="35">
        <f t="shared" si="238"/>
        <v>292</v>
      </c>
      <c r="O273" s="35">
        <f t="shared" si="238"/>
        <v>585</v>
      </c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spans="1:25" s="50" customFormat="1" x14ac:dyDescent="0.2">
      <c r="A274" s="106"/>
      <c r="B274" s="106"/>
      <c r="C274" s="107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spans="1:25" s="50" customFormat="1" x14ac:dyDescent="0.2">
      <c r="A275" s="106"/>
      <c r="B275" s="106"/>
      <c r="C275" s="10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s="50" customFormat="1" ht="12.75" customHeight="1" x14ac:dyDescent="0.2">
      <c r="A276" s="44" t="s">
        <v>11</v>
      </c>
      <c r="B276" s="150" t="s">
        <v>12</v>
      </c>
      <c r="C276" s="184" t="s">
        <v>13</v>
      </c>
      <c r="D276" s="185" t="s">
        <v>14</v>
      </c>
      <c r="E276" s="186"/>
      <c r="F276" s="186"/>
      <c r="G276" s="185" t="s">
        <v>15</v>
      </c>
      <c r="H276" s="186"/>
      <c r="I276" s="186"/>
      <c r="J276" s="185" t="s">
        <v>16</v>
      </c>
      <c r="K276" s="186"/>
      <c r="L276" s="186"/>
      <c r="M276" s="185" t="s">
        <v>17</v>
      </c>
      <c r="N276" s="186"/>
      <c r="O276" s="186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spans="1:25" ht="27.75" customHeight="1" x14ac:dyDescent="0.2">
      <c r="A277" s="102" t="s">
        <v>240</v>
      </c>
      <c r="B277" s="122"/>
      <c r="C277" s="124"/>
      <c r="D277" s="109" t="s">
        <v>19</v>
      </c>
      <c r="E277" s="109" t="s">
        <v>20</v>
      </c>
      <c r="F277" s="109" t="s">
        <v>21</v>
      </c>
      <c r="G277" s="109" t="s">
        <v>19</v>
      </c>
      <c r="H277" s="109" t="s">
        <v>20</v>
      </c>
      <c r="I277" s="109" t="s">
        <v>21</v>
      </c>
      <c r="J277" s="109" t="s">
        <v>19</v>
      </c>
      <c r="K277" s="109" t="s">
        <v>20</v>
      </c>
      <c r="L277" s="109" t="s">
        <v>21</v>
      </c>
      <c r="M277" s="109" t="s">
        <v>19</v>
      </c>
      <c r="N277" s="109" t="s">
        <v>20</v>
      </c>
      <c r="O277" s="109" t="s">
        <v>21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s="91" customFormat="1" x14ac:dyDescent="0.2">
      <c r="A278" s="14" t="s">
        <v>231</v>
      </c>
      <c r="B278" s="14" t="s">
        <v>214</v>
      </c>
      <c r="C278" s="22" t="s">
        <v>55</v>
      </c>
      <c r="D278" s="35">
        <v>0</v>
      </c>
      <c r="E278" s="35">
        <v>0</v>
      </c>
      <c r="F278" s="16">
        <f t="shared" si="236"/>
        <v>0</v>
      </c>
      <c r="G278" s="35">
        <v>0</v>
      </c>
      <c r="H278" s="35">
        <v>0</v>
      </c>
      <c r="I278" s="16">
        <f t="shared" si="237"/>
        <v>0</v>
      </c>
      <c r="J278" s="16">
        <v>9</v>
      </c>
      <c r="K278" s="16">
        <v>6</v>
      </c>
      <c r="L278" s="16">
        <f t="shared" ref="L278:L282" si="239">SUM(J278:K278)</f>
        <v>15</v>
      </c>
      <c r="M278" s="16">
        <f t="shared" ref="M278:N282" si="240">G278+J278</f>
        <v>9</v>
      </c>
      <c r="N278" s="16">
        <f t="shared" si="240"/>
        <v>6</v>
      </c>
      <c r="O278" s="16">
        <f t="shared" ref="O278:O282" si="241">SUM(M278:N278)</f>
        <v>15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s="91" customFormat="1" x14ac:dyDescent="0.2">
      <c r="A279" s="14" t="s">
        <v>232</v>
      </c>
      <c r="B279" s="14" t="s">
        <v>214</v>
      </c>
      <c r="C279" s="22" t="s">
        <v>55</v>
      </c>
      <c r="D279" s="35">
        <v>0</v>
      </c>
      <c r="E279" s="35">
        <v>0</v>
      </c>
      <c r="F279" s="16">
        <f t="shared" si="236"/>
        <v>0</v>
      </c>
      <c r="G279" s="35">
        <v>0</v>
      </c>
      <c r="H279" s="35">
        <v>0</v>
      </c>
      <c r="I279" s="16">
        <f t="shared" si="237"/>
        <v>0</v>
      </c>
      <c r="J279" s="16">
        <v>7</v>
      </c>
      <c r="K279" s="16">
        <v>16</v>
      </c>
      <c r="L279" s="16">
        <f t="shared" si="239"/>
        <v>23</v>
      </c>
      <c r="M279" s="16">
        <f t="shared" si="240"/>
        <v>7</v>
      </c>
      <c r="N279" s="16">
        <f t="shared" si="240"/>
        <v>16</v>
      </c>
      <c r="O279" s="16">
        <f t="shared" si="241"/>
        <v>23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s="91" customFormat="1" x14ac:dyDescent="0.2">
      <c r="A280" s="14" t="s">
        <v>233</v>
      </c>
      <c r="B280" s="14" t="s">
        <v>214</v>
      </c>
      <c r="C280" s="22" t="s">
        <v>55</v>
      </c>
      <c r="D280" s="35">
        <v>0</v>
      </c>
      <c r="E280" s="35">
        <v>0</v>
      </c>
      <c r="F280" s="16">
        <f t="shared" si="236"/>
        <v>0</v>
      </c>
      <c r="G280" s="35">
        <v>0</v>
      </c>
      <c r="H280" s="35">
        <v>0</v>
      </c>
      <c r="I280" s="16">
        <f t="shared" si="237"/>
        <v>0</v>
      </c>
      <c r="J280" s="16">
        <v>14</v>
      </c>
      <c r="K280" s="16">
        <v>24</v>
      </c>
      <c r="L280" s="16">
        <f t="shared" si="239"/>
        <v>38</v>
      </c>
      <c r="M280" s="16">
        <f t="shared" si="240"/>
        <v>14</v>
      </c>
      <c r="N280" s="16">
        <f t="shared" si="240"/>
        <v>24</v>
      </c>
      <c r="O280" s="16">
        <f t="shared" si="241"/>
        <v>38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4" t="s">
        <v>234</v>
      </c>
      <c r="B281" s="14" t="s">
        <v>214</v>
      </c>
      <c r="C281" s="22" t="s">
        <v>55</v>
      </c>
      <c r="D281" s="35">
        <v>0</v>
      </c>
      <c r="E281" s="35">
        <v>0</v>
      </c>
      <c r="F281" s="16">
        <f t="shared" si="236"/>
        <v>0</v>
      </c>
      <c r="G281" s="35">
        <v>0</v>
      </c>
      <c r="H281" s="35">
        <v>0</v>
      </c>
      <c r="I281" s="16">
        <f t="shared" si="237"/>
        <v>0</v>
      </c>
      <c r="J281" s="16">
        <v>5</v>
      </c>
      <c r="K281" s="16">
        <v>1</v>
      </c>
      <c r="L281" s="16">
        <f t="shared" si="239"/>
        <v>6</v>
      </c>
      <c r="M281" s="16">
        <f t="shared" si="240"/>
        <v>5</v>
      </c>
      <c r="N281" s="16">
        <f t="shared" si="240"/>
        <v>1</v>
      </c>
      <c r="O281" s="16">
        <f t="shared" si="241"/>
        <v>6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s="84" customFormat="1" x14ac:dyDescent="0.2">
      <c r="A282" s="14" t="s">
        <v>235</v>
      </c>
      <c r="B282" s="14" t="s">
        <v>214</v>
      </c>
      <c r="C282" s="22" t="s">
        <v>55</v>
      </c>
      <c r="D282" s="108">
        <v>0</v>
      </c>
      <c r="E282" s="108">
        <v>0</v>
      </c>
      <c r="F282" s="33">
        <f t="shared" si="236"/>
        <v>0</v>
      </c>
      <c r="G282" s="108">
        <v>0</v>
      </c>
      <c r="H282" s="108">
        <v>0</v>
      </c>
      <c r="I282" s="33">
        <f t="shared" si="237"/>
        <v>0</v>
      </c>
      <c r="J282" s="33">
        <v>4</v>
      </c>
      <c r="K282" s="33">
        <v>8</v>
      </c>
      <c r="L282" s="33">
        <f t="shared" si="239"/>
        <v>12</v>
      </c>
      <c r="M282" s="33">
        <f t="shared" si="240"/>
        <v>4</v>
      </c>
      <c r="N282" s="33">
        <f t="shared" si="240"/>
        <v>8</v>
      </c>
      <c r="O282" s="33">
        <f t="shared" si="241"/>
        <v>12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s="101" customFormat="1" x14ac:dyDescent="0.2">
      <c r="A283" s="115" t="s">
        <v>26</v>
      </c>
      <c r="B283" s="125"/>
      <c r="C283" s="125"/>
      <c r="D283" s="35">
        <f>SUM(D278:D282)</f>
        <v>0</v>
      </c>
      <c r="E283" s="35">
        <f t="shared" ref="E283:O283" si="242">SUM(E278:E282)</f>
        <v>0</v>
      </c>
      <c r="F283" s="35">
        <f t="shared" si="242"/>
        <v>0</v>
      </c>
      <c r="G283" s="35">
        <f t="shared" si="242"/>
        <v>0</v>
      </c>
      <c r="H283" s="35">
        <f t="shared" si="242"/>
        <v>0</v>
      </c>
      <c r="I283" s="35">
        <f t="shared" si="242"/>
        <v>0</v>
      </c>
      <c r="J283" s="35">
        <f t="shared" si="242"/>
        <v>39</v>
      </c>
      <c r="K283" s="35">
        <f t="shared" si="242"/>
        <v>55</v>
      </c>
      <c r="L283" s="35">
        <f t="shared" si="242"/>
        <v>94</v>
      </c>
      <c r="M283" s="35">
        <f t="shared" si="242"/>
        <v>39</v>
      </c>
      <c r="N283" s="35">
        <f t="shared" si="242"/>
        <v>55</v>
      </c>
      <c r="O283" s="35">
        <f t="shared" si="242"/>
        <v>94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12" t="s">
        <v>31</v>
      </c>
      <c r="B284" s="113"/>
      <c r="C284" s="114"/>
      <c r="D284" s="109">
        <f t="shared" ref="D284:O284" si="243">SUM(D283+D273)</f>
        <v>116</v>
      </c>
      <c r="E284" s="109">
        <f t="shared" si="243"/>
        <v>128</v>
      </c>
      <c r="F284" s="109">
        <f t="shared" si="243"/>
        <v>244</v>
      </c>
      <c r="G284" s="109">
        <f t="shared" si="243"/>
        <v>91</v>
      </c>
      <c r="H284" s="109">
        <f t="shared" si="243"/>
        <v>92</v>
      </c>
      <c r="I284" s="109">
        <f t="shared" si="243"/>
        <v>183</v>
      </c>
      <c r="J284" s="109">
        <f t="shared" si="243"/>
        <v>241</v>
      </c>
      <c r="K284" s="109">
        <f t="shared" si="243"/>
        <v>255</v>
      </c>
      <c r="L284" s="109">
        <f t="shared" si="243"/>
        <v>496</v>
      </c>
      <c r="M284" s="109">
        <f t="shared" si="243"/>
        <v>332</v>
      </c>
      <c r="N284" s="109">
        <f t="shared" si="243"/>
        <v>347</v>
      </c>
      <c r="O284" s="109">
        <f t="shared" si="243"/>
        <v>679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18" t="s">
        <v>74</v>
      </c>
      <c r="B286" s="119"/>
      <c r="C286" s="119"/>
      <c r="D286" s="119"/>
      <c r="E286" s="119"/>
      <c r="F286" s="120"/>
      <c r="G286" s="115" t="s">
        <v>10</v>
      </c>
      <c r="H286" s="116"/>
      <c r="I286" s="116"/>
      <c r="J286" s="116"/>
      <c r="K286" s="116"/>
      <c r="L286" s="116"/>
      <c r="M286" s="116"/>
      <c r="N286" s="116"/>
      <c r="O286" s="117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1" t="s">
        <v>11</v>
      </c>
      <c r="B287" s="121" t="s">
        <v>12</v>
      </c>
      <c r="C287" s="123" t="s">
        <v>13</v>
      </c>
      <c r="D287" s="115" t="s">
        <v>14</v>
      </c>
      <c r="E287" s="116"/>
      <c r="F287" s="117"/>
      <c r="G287" s="115" t="s">
        <v>15</v>
      </c>
      <c r="H287" s="116"/>
      <c r="I287" s="117"/>
      <c r="J287" s="115" t="s">
        <v>16</v>
      </c>
      <c r="K287" s="116"/>
      <c r="L287" s="117"/>
      <c r="M287" s="115" t="s">
        <v>17</v>
      </c>
      <c r="N287" s="116"/>
      <c r="O287" s="117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1" t="s">
        <v>67</v>
      </c>
      <c r="B288" s="122"/>
      <c r="C288" s="124"/>
      <c r="D288" s="20" t="s">
        <v>19</v>
      </c>
      <c r="E288" s="20" t="s">
        <v>20</v>
      </c>
      <c r="F288" s="20" t="s">
        <v>21</v>
      </c>
      <c r="G288" s="20" t="s">
        <v>19</v>
      </c>
      <c r="H288" s="20" t="s">
        <v>20</v>
      </c>
      <c r="I288" s="20" t="s">
        <v>21</v>
      </c>
      <c r="J288" s="20" t="s">
        <v>19</v>
      </c>
      <c r="K288" s="20" t="s">
        <v>20</v>
      </c>
      <c r="L288" s="20" t="s">
        <v>21</v>
      </c>
      <c r="M288" s="20" t="s">
        <v>19</v>
      </c>
      <c r="N288" s="20" t="s">
        <v>20</v>
      </c>
      <c r="O288" s="20" t="s">
        <v>21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4" t="s">
        <v>178</v>
      </c>
      <c r="B289" s="14" t="s">
        <v>100</v>
      </c>
      <c r="C289" s="15" t="s">
        <v>22</v>
      </c>
      <c r="D289" s="16">
        <v>13</v>
      </c>
      <c r="E289" s="16">
        <v>11</v>
      </c>
      <c r="F289" s="16">
        <f>SUM(D289:E289)</f>
        <v>24</v>
      </c>
      <c r="G289" s="16">
        <v>11</v>
      </c>
      <c r="H289" s="16">
        <v>10</v>
      </c>
      <c r="I289" s="16">
        <f>SUM(G289:H289)</f>
        <v>21</v>
      </c>
      <c r="J289" s="35">
        <v>4</v>
      </c>
      <c r="K289" s="35">
        <v>5</v>
      </c>
      <c r="L289" s="16">
        <f>SUM(J289:K289)</f>
        <v>9</v>
      </c>
      <c r="M289" s="16">
        <f t="shared" ref="M289:N289" si="244">SUM(G289,J289)</f>
        <v>15</v>
      </c>
      <c r="N289" s="16">
        <f t="shared" si="244"/>
        <v>15</v>
      </c>
      <c r="O289" s="16">
        <f>SUM(M289:N289)</f>
        <v>30</v>
      </c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12" t="s">
        <v>31</v>
      </c>
      <c r="B290" s="113"/>
      <c r="C290" s="114"/>
      <c r="D290" s="20">
        <f t="shared" ref="D290:N290" si="245">SUM(D289)</f>
        <v>13</v>
      </c>
      <c r="E290" s="20">
        <f t="shared" si="245"/>
        <v>11</v>
      </c>
      <c r="F290" s="20">
        <f t="shared" si="245"/>
        <v>24</v>
      </c>
      <c r="G290" s="20">
        <f t="shared" si="245"/>
        <v>11</v>
      </c>
      <c r="H290" s="20">
        <f t="shared" si="245"/>
        <v>10</v>
      </c>
      <c r="I290" s="20">
        <f t="shared" si="245"/>
        <v>21</v>
      </c>
      <c r="J290" s="20">
        <f t="shared" si="245"/>
        <v>4</v>
      </c>
      <c r="K290" s="20">
        <f t="shared" si="245"/>
        <v>5</v>
      </c>
      <c r="L290" s="20">
        <f t="shared" si="245"/>
        <v>9</v>
      </c>
      <c r="M290" s="20">
        <f>SUM(M289)</f>
        <v>15</v>
      </c>
      <c r="N290" s="20">
        <f t="shared" si="245"/>
        <v>15</v>
      </c>
      <c r="O290" s="20">
        <f>SUM(O289)</f>
        <v>30</v>
      </c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s="111" customFormat="1" x14ac:dyDescent="0.2">
      <c r="A291" s="18"/>
      <c r="B291" s="18"/>
      <c r="C291" s="18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s="111" customFormat="1" x14ac:dyDescent="0.2">
      <c r="A292" s="18"/>
      <c r="B292" s="18"/>
      <c r="C292" s="18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s="111" customFormat="1" x14ac:dyDescent="0.2">
      <c r="A293" s="18"/>
      <c r="B293" s="18"/>
      <c r="C293" s="18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24"/>
      <c r="B294" s="24"/>
      <c r="C294" s="55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18" t="s">
        <v>52</v>
      </c>
      <c r="B295" s="119"/>
      <c r="C295" s="119"/>
      <c r="D295" s="119"/>
      <c r="E295" s="119"/>
      <c r="F295" s="120"/>
      <c r="G295" s="115" t="s">
        <v>10</v>
      </c>
      <c r="H295" s="116"/>
      <c r="I295" s="116"/>
      <c r="J295" s="116"/>
      <c r="K295" s="116"/>
      <c r="L295" s="116"/>
      <c r="M295" s="116"/>
      <c r="N295" s="116"/>
      <c r="O295" s="117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1" t="s">
        <v>11</v>
      </c>
      <c r="B296" s="121" t="s">
        <v>12</v>
      </c>
      <c r="C296" s="123" t="s">
        <v>13</v>
      </c>
      <c r="D296" s="115" t="s">
        <v>14</v>
      </c>
      <c r="E296" s="116"/>
      <c r="F296" s="117"/>
      <c r="G296" s="115" t="s">
        <v>15</v>
      </c>
      <c r="H296" s="116"/>
      <c r="I296" s="117"/>
      <c r="J296" s="115" t="s">
        <v>16</v>
      </c>
      <c r="K296" s="116"/>
      <c r="L296" s="117"/>
      <c r="M296" s="115" t="s">
        <v>17</v>
      </c>
      <c r="N296" s="116"/>
      <c r="O296" s="117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">
      <c r="A297" s="11" t="s">
        <v>18</v>
      </c>
      <c r="B297" s="122"/>
      <c r="C297" s="124"/>
      <c r="D297" s="20" t="s">
        <v>19</v>
      </c>
      <c r="E297" s="20" t="s">
        <v>20</v>
      </c>
      <c r="F297" s="20" t="s">
        <v>21</v>
      </c>
      <c r="G297" s="20" t="s">
        <v>19</v>
      </c>
      <c r="H297" s="20" t="s">
        <v>20</v>
      </c>
      <c r="I297" s="20" t="s">
        <v>21</v>
      </c>
      <c r="J297" s="20" t="s">
        <v>19</v>
      </c>
      <c r="K297" s="20" t="s">
        <v>20</v>
      </c>
      <c r="L297" s="20" t="s">
        <v>21</v>
      </c>
      <c r="M297" s="20" t="s">
        <v>19</v>
      </c>
      <c r="N297" s="20" t="s">
        <v>20</v>
      </c>
      <c r="O297" s="20" t="s">
        <v>21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2.5" x14ac:dyDescent="0.2">
      <c r="A298" s="14" t="s">
        <v>179</v>
      </c>
      <c r="B298" s="14" t="s">
        <v>121</v>
      </c>
      <c r="C298" s="22" t="s">
        <v>55</v>
      </c>
      <c r="D298" s="35">
        <v>45</v>
      </c>
      <c r="E298" s="35">
        <v>69</v>
      </c>
      <c r="F298" s="16">
        <f>SUM(D298:E298)</f>
        <v>114</v>
      </c>
      <c r="G298" s="35">
        <v>39</v>
      </c>
      <c r="H298" s="35">
        <v>61</v>
      </c>
      <c r="I298" s="16">
        <f>SUM(G298:H298)</f>
        <v>100</v>
      </c>
      <c r="J298" s="35">
        <v>137</v>
      </c>
      <c r="K298" s="35">
        <v>219</v>
      </c>
      <c r="L298" s="16">
        <f>SUM(J298:K298)</f>
        <v>356</v>
      </c>
      <c r="M298" s="16">
        <f t="shared" ref="M298:N298" si="246">SUM(G298,J298)</f>
        <v>176</v>
      </c>
      <c r="N298" s="16">
        <f t="shared" si="246"/>
        <v>280</v>
      </c>
      <c r="O298" s="16">
        <f>SUM(M298:N298)</f>
        <v>456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112" t="s">
        <v>31</v>
      </c>
      <c r="B299" s="113"/>
      <c r="C299" s="114"/>
      <c r="D299" s="20">
        <f t="shared" ref="D299:N299" si="247">SUM(D298)</f>
        <v>45</v>
      </c>
      <c r="E299" s="20">
        <f t="shared" si="247"/>
        <v>69</v>
      </c>
      <c r="F299" s="20">
        <f t="shared" si="247"/>
        <v>114</v>
      </c>
      <c r="G299" s="20">
        <f t="shared" si="247"/>
        <v>39</v>
      </c>
      <c r="H299" s="20">
        <f t="shared" si="247"/>
        <v>61</v>
      </c>
      <c r="I299" s="20">
        <f t="shared" si="247"/>
        <v>100</v>
      </c>
      <c r="J299" s="20">
        <f t="shared" si="247"/>
        <v>137</v>
      </c>
      <c r="K299" s="20">
        <f t="shared" si="247"/>
        <v>219</v>
      </c>
      <c r="L299" s="20">
        <f t="shared" si="247"/>
        <v>356</v>
      </c>
      <c r="M299" s="20">
        <f t="shared" si="247"/>
        <v>176</v>
      </c>
      <c r="N299" s="20">
        <f t="shared" si="247"/>
        <v>280</v>
      </c>
      <c r="O299" s="20">
        <f>SUM(O298)</f>
        <v>456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24"/>
      <c r="B300" s="24"/>
      <c r="C300" s="25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">
      <c r="A301" s="118" t="s">
        <v>41</v>
      </c>
      <c r="B301" s="119"/>
      <c r="C301" s="119"/>
      <c r="D301" s="119"/>
      <c r="E301" s="119"/>
      <c r="F301" s="120"/>
      <c r="G301" s="115" t="s">
        <v>10</v>
      </c>
      <c r="H301" s="116"/>
      <c r="I301" s="116"/>
      <c r="J301" s="116"/>
      <c r="K301" s="116"/>
      <c r="L301" s="116"/>
      <c r="M301" s="116"/>
      <c r="N301" s="116"/>
      <c r="O301" s="117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">
      <c r="A302" s="11" t="s">
        <v>11</v>
      </c>
      <c r="B302" s="121" t="s">
        <v>12</v>
      </c>
      <c r="C302" s="123" t="s">
        <v>13</v>
      </c>
      <c r="D302" s="115" t="s">
        <v>14</v>
      </c>
      <c r="E302" s="116"/>
      <c r="F302" s="117"/>
      <c r="G302" s="115" t="s">
        <v>15</v>
      </c>
      <c r="H302" s="116"/>
      <c r="I302" s="117"/>
      <c r="J302" s="115" t="s">
        <v>16</v>
      </c>
      <c r="K302" s="116"/>
      <c r="L302" s="117"/>
      <c r="M302" s="115" t="s">
        <v>17</v>
      </c>
      <c r="N302" s="116"/>
      <c r="O302" s="117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1" t="s">
        <v>18</v>
      </c>
      <c r="B303" s="122"/>
      <c r="C303" s="124"/>
      <c r="D303" s="20" t="s">
        <v>19</v>
      </c>
      <c r="E303" s="20" t="s">
        <v>20</v>
      </c>
      <c r="F303" s="20" t="s">
        <v>21</v>
      </c>
      <c r="G303" s="20" t="s">
        <v>19</v>
      </c>
      <c r="H303" s="20" t="s">
        <v>20</v>
      </c>
      <c r="I303" s="20" t="s">
        <v>21</v>
      </c>
      <c r="J303" s="20" t="s">
        <v>19</v>
      </c>
      <c r="K303" s="20" t="s">
        <v>20</v>
      </c>
      <c r="L303" s="20" t="s">
        <v>21</v>
      </c>
      <c r="M303" s="20" t="s">
        <v>19</v>
      </c>
      <c r="N303" s="20" t="s">
        <v>20</v>
      </c>
      <c r="O303" s="20" t="s">
        <v>21</v>
      </c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4" t="s">
        <v>153</v>
      </c>
      <c r="B304" s="14" t="s">
        <v>110</v>
      </c>
      <c r="C304" s="22" t="s">
        <v>39</v>
      </c>
      <c r="D304" s="35">
        <v>7</v>
      </c>
      <c r="E304" s="35">
        <v>10</v>
      </c>
      <c r="F304" s="16">
        <f>SUM(D304:E304)</f>
        <v>17</v>
      </c>
      <c r="G304" s="35">
        <v>5</v>
      </c>
      <c r="H304" s="35">
        <v>8</v>
      </c>
      <c r="I304" s="16">
        <f>SUM(G304:H304)</f>
        <v>13</v>
      </c>
      <c r="J304" s="35">
        <v>18</v>
      </c>
      <c r="K304" s="35">
        <v>39</v>
      </c>
      <c r="L304" s="16">
        <f>SUM(J304:K304)</f>
        <v>57</v>
      </c>
      <c r="M304" s="16">
        <f t="shared" ref="M304:N304" si="248">SUM(G304,J304)</f>
        <v>23</v>
      </c>
      <c r="N304" s="16">
        <f t="shared" si="248"/>
        <v>47</v>
      </c>
      <c r="O304" s="16">
        <f>SUM(M304:N304)</f>
        <v>70</v>
      </c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112" t="s">
        <v>31</v>
      </c>
      <c r="B305" s="113"/>
      <c r="C305" s="114"/>
      <c r="D305" s="20">
        <f t="shared" ref="D305:N305" si="249">SUM(D304)</f>
        <v>7</v>
      </c>
      <c r="E305" s="20">
        <f t="shared" si="249"/>
        <v>10</v>
      </c>
      <c r="F305" s="20">
        <f t="shared" si="249"/>
        <v>17</v>
      </c>
      <c r="G305" s="20">
        <f t="shared" si="249"/>
        <v>5</v>
      </c>
      <c r="H305" s="20">
        <f t="shared" si="249"/>
        <v>8</v>
      </c>
      <c r="I305" s="20">
        <f t="shared" si="249"/>
        <v>13</v>
      </c>
      <c r="J305" s="20">
        <f t="shared" si="249"/>
        <v>18</v>
      </c>
      <c r="K305" s="20">
        <f t="shared" si="249"/>
        <v>39</v>
      </c>
      <c r="L305" s="20">
        <f t="shared" si="249"/>
        <v>57</v>
      </c>
      <c r="M305" s="20">
        <f t="shared" si="249"/>
        <v>23</v>
      </c>
      <c r="N305" s="20">
        <f t="shared" si="249"/>
        <v>47</v>
      </c>
      <c r="O305" s="20">
        <f>SUM(O304)</f>
        <v>70</v>
      </c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24"/>
      <c r="B306" s="24"/>
      <c r="C306" s="25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">
      <c r="A307" s="118" t="s">
        <v>91</v>
      </c>
      <c r="B307" s="119"/>
      <c r="C307" s="119"/>
      <c r="D307" s="119"/>
      <c r="E307" s="119"/>
      <c r="F307" s="120"/>
      <c r="G307" s="115" t="s">
        <v>10</v>
      </c>
      <c r="H307" s="116"/>
      <c r="I307" s="116"/>
      <c r="J307" s="116"/>
      <c r="K307" s="116"/>
      <c r="L307" s="116"/>
      <c r="M307" s="116"/>
      <c r="N307" s="116"/>
      <c r="O307" s="117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11" t="s">
        <v>11</v>
      </c>
      <c r="B308" s="121" t="s">
        <v>12</v>
      </c>
      <c r="C308" s="123" t="s">
        <v>13</v>
      </c>
      <c r="D308" s="115" t="s">
        <v>14</v>
      </c>
      <c r="E308" s="116"/>
      <c r="F308" s="117"/>
      <c r="G308" s="115" t="s">
        <v>15</v>
      </c>
      <c r="H308" s="116"/>
      <c r="I308" s="117"/>
      <c r="J308" s="115" t="s">
        <v>16</v>
      </c>
      <c r="K308" s="116"/>
      <c r="L308" s="117"/>
      <c r="M308" s="115" t="s">
        <v>17</v>
      </c>
      <c r="N308" s="116"/>
      <c r="O308" s="117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1.75" customHeight="1" x14ac:dyDescent="0.2">
      <c r="A309" s="11" t="s">
        <v>18</v>
      </c>
      <c r="B309" s="122"/>
      <c r="C309" s="124"/>
      <c r="D309" s="20" t="s">
        <v>19</v>
      </c>
      <c r="E309" s="20" t="s">
        <v>20</v>
      </c>
      <c r="F309" s="20" t="s">
        <v>21</v>
      </c>
      <c r="G309" s="20" t="s">
        <v>19</v>
      </c>
      <c r="H309" s="20" t="s">
        <v>20</v>
      </c>
      <c r="I309" s="20" t="s">
        <v>21</v>
      </c>
      <c r="J309" s="20" t="s">
        <v>19</v>
      </c>
      <c r="K309" s="20" t="s">
        <v>20</v>
      </c>
      <c r="L309" s="20" t="s">
        <v>21</v>
      </c>
      <c r="M309" s="20" t="s">
        <v>19</v>
      </c>
      <c r="N309" s="20" t="s">
        <v>20</v>
      </c>
      <c r="O309" s="20" t="s">
        <v>21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">
      <c r="A310" s="14" t="s">
        <v>75</v>
      </c>
      <c r="B310" s="14" t="s">
        <v>129</v>
      </c>
      <c r="C310" s="22" t="s">
        <v>66</v>
      </c>
      <c r="D310" s="35">
        <v>4</v>
      </c>
      <c r="E310" s="35">
        <v>5</v>
      </c>
      <c r="F310" s="16">
        <f>SUM(D310:E310)</f>
        <v>9</v>
      </c>
      <c r="G310" s="35">
        <v>4</v>
      </c>
      <c r="H310" s="35">
        <v>5</v>
      </c>
      <c r="I310" s="16">
        <f t="shared" ref="I310:I311" si="250">SUM(G310:H310)</f>
        <v>9</v>
      </c>
      <c r="J310" s="35">
        <v>16</v>
      </c>
      <c r="K310" s="35">
        <v>34</v>
      </c>
      <c r="L310" s="16">
        <f t="shared" ref="L310:L311" si="251">J310+K310</f>
        <v>50</v>
      </c>
      <c r="M310" s="16">
        <f t="shared" ref="M310:N310" si="252">SUM(G310,J310)</f>
        <v>20</v>
      </c>
      <c r="N310" s="16">
        <f t="shared" si="252"/>
        <v>39</v>
      </c>
      <c r="O310" s="16">
        <f>SUM(M310:N310)</f>
        <v>59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8.25" customHeight="1" x14ac:dyDescent="0.2">
      <c r="A311" s="14" t="s">
        <v>75</v>
      </c>
      <c r="B311" s="14" t="s">
        <v>196</v>
      </c>
      <c r="C311" s="22" t="s">
        <v>39</v>
      </c>
      <c r="D311" s="35">
        <v>0</v>
      </c>
      <c r="E311" s="35">
        <v>0</v>
      </c>
      <c r="F311" s="16">
        <f>D311+E311</f>
        <v>0</v>
      </c>
      <c r="G311" s="35">
        <v>0</v>
      </c>
      <c r="H311" s="35">
        <v>0</v>
      </c>
      <c r="I311" s="16">
        <f t="shared" si="250"/>
        <v>0</v>
      </c>
      <c r="J311" s="35">
        <v>5</v>
      </c>
      <c r="K311" s="35">
        <v>7</v>
      </c>
      <c r="L311" s="16">
        <f t="shared" si="251"/>
        <v>12</v>
      </c>
      <c r="M311" s="16">
        <f t="shared" ref="M311:N311" si="253">SUM(G311,J311)</f>
        <v>5</v>
      </c>
      <c r="N311" s="16">
        <f t="shared" si="253"/>
        <v>7</v>
      </c>
      <c r="O311" s="16">
        <f>M311+N311</f>
        <v>12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12" t="s">
        <v>31</v>
      </c>
      <c r="B312" s="113"/>
      <c r="C312" s="114"/>
      <c r="D312" s="20">
        <f t="shared" ref="D312:N312" si="254">SUM(D310:D311)</f>
        <v>4</v>
      </c>
      <c r="E312" s="20">
        <f t="shared" si="254"/>
        <v>5</v>
      </c>
      <c r="F312" s="20">
        <f t="shared" si="254"/>
        <v>9</v>
      </c>
      <c r="G312" s="20">
        <f t="shared" si="254"/>
        <v>4</v>
      </c>
      <c r="H312" s="20">
        <f t="shared" si="254"/>
        <v>5</v>
      </c>
      <c r="I312" s="20">
        <f t="shared" si="254"/>
        <v>9</v>
      </c>
      <c r="J312" s="20">
        <f t="shared" si="254"/>
        <v>21</v>
      </c>
      <c r="K312" s="20">
        <f t="shared" si="254"/>
        <v>41</v>
      </c>
      <c r="L312" s="20">
        <f t="shared" si="254"/>
        <v>62</v>
      </c>
      <c r="M312" s="20">
        <f t="shared" si="254"/>
        <v>25</v>
      </c>
      <c r="N312" s="20">
        <f t="shared" si="254"/>
        <v>46</v>
      </c>
      <c r="O312" s="20">
        <f>SUM(O310:O311)</f>
        <v>71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">
      <c r="A313" s="24"/>
      <c r="B313" s="24"/>
      <c r="C313" s="25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41"/>
      <c r="Q313" s="41"/>
      <c r="R313" s="41"/>
      <c r="S313" s="41"/>
      <c r="T313" s="41"/>
      <c r="U313" s="41"/>
      <c r="V313" s="41"/>
      <c r="W313" s="41"/>
      <c r="X313" s="41"/>
      <c r="Y313" s="41"/>
    </row>
    <row r="314" spans="1:25" x14ac:dyDescent="0.2">
      <c r="A314" s="118" t="s">
        <v>92</v>
      </c>
      <c r="B314" s="119"/>
      <c r="C314" s="119"/>
      <c r="D314" s="119"/>
      <c r="E314" s="119"/>
      <c r="F314" s="120"/>
      <c r="G314" s="115" t="s">
        <v>10</v>
      </c>
      <c r="H314" s="116"/>
      <c r="I314" s="116"/>
      <c r="J314" s="116"/>
      <c r="K314" s="116"/>
      <c r="L314" s="116"/>
      <c r="M314" s="116"/>
      <c r="N314" s="116"/>
      <c r="O314" s="117"/>
      <c r="P314" s="41"/>
      <c r="Q314" s="41"/>
      <c r="R314" s="41"/>
      <c r="S314" s="41"/>
      <c r="T314" s="41"/>
      <c r="U314" s="41"/>
      <c r="V314" s="41"/>
      <c r="W314" s="41"/>
      <c r="X314" s="41"/>
      <c r="Y314" s="41"/>
    </row>
    <row r="315" spans="1:25" ht="21.75" customHeight="1" x14ac:dyDescent="0.2">
      <c r="A315" s="11" t="s">
        <v>11</v>
      </c>
      <c r="B315" s="121" t="s">
        <v>12</v>
      </c>
      <c r="C315" s="123" t="s">
        <v>13</v>
      </c>
      <c r="D315" s="115" t="s">
        <v>14</v>
      </c>
      <c r="E315" s="116"/>
      <c r="F315" s="117"/>
      <c r="G315" s="115" t="s">
        <v>15</v>
      </c>
      <c r="H315" s="116"/>
      <c r="I315" s="117"/>
      <c r="J315" s="115" t="s">
        <v>16</v>
      </c>
      <c r="K315" s="116"/>
      <c r="L315" s="117"/>
      <c r="M315" s="115" t="s">
        <v>17</v>
      </c>
      <c r="N315" s="116"/>
      <c r="O315" s="117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1:25" ht="21.75" customHeight="1" x14ac:dyDescent="0.2">
      <c r="A316" s="11" t="s">
        <v>18</v>
      </c>
      <c r="B316" s="122"/>
      <c r="C316" s="124"/>
      <c r="D316" s="20" t="s">
        <v>19</v>
      </c>
      <c r="E316" s="20" t="s">
        <v>20</v>
      </c>
      <c r="F316" s="20" t="s">
        <v>21</v>
      </c>
      <c r="G316" s="20" t="s">
        <v>19</v>
      </c>
      <c r="H316" s="20" t="s">
        <v>20</v>
      </c>
      <c r="I316" s="20" t="s">
        <v>21</v>
      </c>
      <c r="J316" s="20" t="s">
        <v>19</v>
      </c>
      <c r="K316" s="20" t="s">
        <v>20</v>
      </c>
      <c r="L316" s="20" t="s">
        <v>21</v>
      </c>
      <c r="M316" s="20" t="s">
        <v>19</v>
      </c>
      <c r="N316" s="20" t="s">
        <v>20</v>
      </c>
      <c r="O316" s="20" t="s">
        <v>21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1.75" customHeight="1" x14ac:dyDescent="0.2">
      <c r="A317" s="14" t="s">
        <v>76</v>
      </c>
      <c r="B317" s="14" t="s">
        <v>197</v>
      </c>
      <c r="C317" s="22" t="s">
        <v>55</v>
      </c>
      <c r="D317" s="35">
        <v>36</v>
      </c>
      <c r="E317" s="35">
        <v>26</v>
      </c>
      <c r="F317" s="16">
        <f t="shared" ref="F317:F319" si="255">SUM(D317:E317)</f>
        <v>62</v>
      </c>
      <c r="G317" s="35">
        <v>29</v>
      </c>
      <c r="H317" s="35">
        <v>20</v>
      </c>
      <c r="I317" s="16">
        <f t="shared" ref="I317:I319" si="256">SUM(G317:H317)</f>
        <v>49</v>
      </c>
      <c r="J317" s="35">
        <v>29</v>
      </c>
      <c r="K317" s="35">
        <v>21</v>
      </c>
      <c r="L317" s="16">
        <f t="shared" ref="L317:L319" si="257">SUM(J317:K317)</f>
        <v>50</v>
      </c>
      <c r="M317" s="16">
        <f t="shared" ref="M317:N317" si="258">SUM(G317,J317)</f>
        <v>58</v>
      </c>
      <c r="N317" s="16">
        <f t="shared" si="258"/>
        <v>41</v>
      </c>
      <c r="O317" s="16">
        <f>SUM(M317:N317)</f>
        <v>99</v>
      </c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1:25" ht="22.5" x14ac:dyDescent="0.2">
      <c r="A318" s="14" t="s">
        <v>180</v>
      </c>
      <c r="B318" s="14" t="s">
        <v>197</v>
      </c>
      <c r="C318" s="22" t="s">
        <v>55</v>
      </c>
      <c r="D318" s="35">
        <v>29</v>
      </c>
      <c r="E318" s="35">
        <v>15</v>
      </c>
      <c r="F318" s="16">
        <f t="shared" si="255"/>
        <v>44</v>
      </c>
      <c r="G318" s="35">
        <v>25</v>
      </c>
      <c r="H318" s="35">
        <v>12</v>
      </c>
      <c r="I318" s="16">
        <f t="shared" si="256"/>
        <v>37</v>
      </c>
      <c r="J318" s="35">
        <v>47</v>
      </c>
      <c r="K318" s="35">
        <v>34</v>
      </c>
      <c r="L318" s="16">
        <f t="shared" si="257"/>
        <v>81</v>
      </c>
      <c r="M318" s="16">
        <f t="shared" ref="M318:N318" si="259">SUM(G318,J318)</f>
        <v>72</v>
      </c>
      <c r="N318" s="16">
        <f t="shared" si="259"/>
        <v>46</v>
      </c>
      <c r="O318" s="16">
        <f t="shared" ref="O318:O319" si="260">SUM(M318:N318)</f>
        <v>118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8.25" customHeight="1" x14ac:dyDescent="0.2">
      <c r="A319" s="14" t="s">
        <v>77</v>
      </c>
      <c r="B319" s="14" t="s">
        <v>197</v>
      </c>
      <c r="C319" s="22" t="s">
        <v>55</v>
      </c>
      <c r="D319" s="35">
        <v>0</v>
      </c>
      <c r="E319" s="35">
        <v>0</v>
      </c>
      <c r="F319" s="16">
        <f t="shared" si="255"/>
        <v>0</v>
      </c>
      <c r="G319" s="35">
        <v>0</v>
      </c>
      <c r="H319" s="35">
        <v>0</v>
      </c>
      <c r="I319" s="16">
        <f t="shared" si="256"/>
        <v>0</v>
      </c>
      <c r="J319" s="35">
        <v>0</v>
      </c>
      <c r="K319" s="35">
        <v>0</v>
      </c>
      <c r="L319" s="16">
        <f t="shared" si="257"/>
        <v>0</v>
      </c>
      <c r="M319" s="16">
        <f t="shared" ref="M319:N319" si="261">SUM(G319,J319)</f>
        <v>0</v>
      </c>
      <c r="N319" s="16">
        <f t="shared" si="261"/>
        <v>0</v>
      </c>
      <c r="O319" s="16">
        <f t="shared" si="260"/>
        <v>0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">
      <c r="A320" s="112" t="s">
        <v>31</v>
      </c>
      <c r="B320" s="113"/>
      <c r="C320" s="114"/>
      <c r="D320" s="20">
        <f t="shared" ref="D320:N320" si="262">SUM(D317:D319)</f>
        <v>65</v>
      </c>
      <c r="E320" s="20">
        <f t="shared" si="262"/>
        <v>41</v>
      </c>
      <c r="F320" s="20">
        <f t="shared" si="262"/>
        <v>106</v>
      </c>
      <c r="G320" s="20">
        <f t="shared" si="262"/>
        <v>54</v>
      </c>
      <c r="H320" s="20">
        <f t="shared" si="262"/>
        <v>32</v>
      </c>
      <c r="I320" s="20">
        <f t="shared" si="262"/>
        <v>86</v>
      </c>
      <c r="J320" s="20">
        <f t="shared" si="262"/>
        <v>76</v>
      </c>
      <c r="K320" s="20">
        <f t="shared" si="262"/>
        <v>55</v>
      </c>
      <c r="L320" s="20">
        <f t="shared" si="262"/>
        <v>131</v>
      </c>
      <c r="M320" s="20">
        <f t="shared" si="262"/>
        <v>130</v>
      </c>
      <c r="N320" s="20">
        <f t="shared" si="262"/>
        <v>87</v>
      </c>
      <c r="O320" s="20">
        <f>SUM(O317:O319)</f>
        <v>217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">
      <c r="A321" s="24"/>
      <c r="B321" s="24"/>
      <c r="C321" s="25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41"/>
      <c r="Q321" s="41"/>
      <c r="R321" s="41"/>
      <c r="S321" s="41"/>
      <c r="T321" s="41"/>
      <c r="U321" s="41"/>
      <c r="V321" s="41"/>
      <c r="W321" s="41"/>
      <c r="X321" s="41"/>
      <c r="Y321" s="41"/>
    </row>
    <row r="322" spans="1:25" x14ac:dyDescent="0.2">
      <c r="A322" s="118" t="s">
        <v>93</v>
      </c>
      <c r="B322" s="119"/>
      <c r="C322" s="119"/>
      <c r="D322" s="119"/>
      <c r="E322" s="119"/>
      <c r="F322" s="120"/>
      <c r="G322" s="115" t="s">
        <v>10</v>
      </c>
      <c r="H322" s="116"/>
      <c r="I322" s="116"/>
      <c r="J322" s="116"/>
      <c r="K322" s="116"/>
      <c r="L322" s="116"/>
      <c r="M322" s="116"/>
      <c r="N322" s="116"/>
      <c r="O322" s="117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">
      <c r="A323" s="11" t="s">
        <v>11</v>
      </c>
      <c r="B323" s="121" t="s">
        <v>12</v>
      </c>
      <c r="C323" s="134" t="s">
        <v>13</v>
      </c>
      <c r="D323" s="115" t="s">
        <v>14</v>
      </c>
      <c r="E323" s="116"/>
      <c r="F323" s="117"/>
      <c r="G323" s="115" t="s">
        <v>15</v>
      </c>
      <c r="H323" s="116"/>
      <c r="I323" s="117"/>
      <c r="J323" s="115" t="s">
        <v>16</v>
      </c>
      <c r="K323" s="116"/>
      <c r="L323" s="117"/>
      <c r="M323" s="115" t="s">
        <v>17</v>
      </c>
      <c r="N323" s="116"/>
      <c r="O323" s="117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">
      <c r="A324" s="11" t="s">
        <v>18</v>
      </c>
      <c r="B324" s="122"/>
      <c r="C324" s="124"/>
      <c r="D324" s="20" t="s">
        <v>19</v>
      </c>
      <c r="E324" s="20" t="s">
        <v>20</v>
      </c>
      <c r="F324" s="20" t="s">
        <v>21</v>
      </c>
      <c r="G324" s="20" t="s">
        <v>19</v>
      </c>
      <c r="H324" s="20" t="s">
        <v>20</v>
      </c>
      <c r="I324" s="20" t="s">
        <v>21</v>
      </c>
      <c r="J324" s="20" t="s">
        <v>19</v>
      </c>
      <c r="K324" s="20" t="s">
        <v>20</v>
      </c>
      <c r="L324" s="20" t="s">
        <v>21</v>
      </c>
      <c r="M324" s="20" t="s">
        <v>19</v>
      </c>
      <c r="N324" s="20" t="s">
        <v>20</v>
      </c>
      <c r="O324" s="20" t="s">
        <v>21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0.5" customHeight="1" x14ac:dyDescent="0.2">
      <c r="A325" s="14" t="s">
        <v>37</v>
      </c>
      <c r="B325" s="14" t="s">
        <v>130</v>
      </c>
      <c r="C325" s="22" t="s">
        <v>55</v>
      </c>
      <c r="D325" s="35">
        <v>49</v>
      </c>
      <c r="E325" s="35">
        <v>74</v>
      </c>
      <c r="F325" s="16">
        <f>SUM(D325:E325)</f>
        <v>123</v>
      </c>
      <c r="G325" s="35">
        <v>41</v>
      </c>
      <c r="H325" s="35">
        <v>65</v>
      </c>
      <c r="I325" s="16">
        <f>SUM(G325:H325)</f>
        <v>106</v>
      </c>
      <c r="J325" s="35">
        <v>205</v>
      </c>
      <c r="K325" s="35">
        <v>268</v>
      </c>
      <c r="L325" s="16">
        <f>SUM(J325:K325)</f>
        <v>473</v>
      </c>
      <c r="M325" s="16">
        <f t="shared" ref="M325:N325" si="263">SUM(G325,J325)</f>
        <v>246</v>
      </c>
      <c r="N325" s="16">
        <f t="shared" si="263"/>
        <v>333</v>
      </c>
      <c r="O325" s="16">
        <f>SUM(M325:N325)</f>
        <v>579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12" t="s">
        <v>31</v>
      </c>
      <c r="B326" s="113"/>
      <c r="C326" s="114"/>
      <c r="D326" s="20">
        <f t="shared" ref="D326:O326" si="264">SUM(D325)</f>
        <v>49</v>
      </c>
      <c r="E326" s="20">
        <f t="shared" si="264"/>
        <v>74</v>
      </c>
      <c r="F326" s="20">
        <f t="shared" si="264"/>
        <v>123</v>
      </c>
      <c r="G326" s="20">
        <f t="shared" si="264"/>
        <v>41</v>
      </c>
      <c r="H326" s="20">
        <f t="shared" si="264"/>
        <v>65</v>
      </c>
      <c r="I326" s="20">
        <f t="shared" si="264"/>
        <v>106</v>
      </c>
      <c r="J326" s="20">
        <f t="shared" si="264"/>
        <v>205</v>
      </c>
      <c r="K326" s="20">
        <f t="shared" si="264"/>
        <v>268</v>
      </c>
      <c r="L326" s="20">
        <f t="shared" si="264"/>
        <v>473</v>
      </c>
      <c r="M326" s="20">
        <f t="shared" si="264"/>
        <v>246</v>
      </c>
      <c r="N326" s="20">
        <f t="shared" si="264"/>
        <v>333</v>
      </c>
      <c r="O326" s="20">
        <f t="shared" si="264"/>
        <v>579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">
      <c r="A327" s="17"/>
      <c r="B327" s="56"/>
      <c r="C327" s="2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1"/>
      <c r="Q327" s="41"/>
      <c r="R327" s="41"/>
      <c r="S327" s="41"/>
      <c r="T327" s="41"/>
      <c r="U327" s="41"/>
      <c r="V327" s="41"/>
      <c r="W327" s="41"/>
      <c r="X327" s="41"/>
      <c r="Y327" s="41"/>
    </row>
    <row r="328" spans="1:25" ht="11.25" customHeight="1" x14ac:dyDescent="0.2">
      <c r="A328" s="118" t="s">
        <v>94</v>
      </c>
      <c r="B328" s="119"/>
      <c r="C328" s="119"/>
      <c r="D328" s="119"/>
      <c r="E328" s="119"/>
      <c r="F328" s="120"/>
      <c r="G328" s="115" t="s">
        <v>10</v>
      </c>
      <c r="H328" s="116"/>
      <c r="I328" s="116"/>
      <c r="J328" s="116"/>
      <c r="K328" s="116"/>
      <c r="L328" s="116"/>
      <c r="M328" s="116"/>
      <c r="N328" s="116"/>
      <c r="O328" s="117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1.75" customHeight="1" x14ac:dyDescent="0.2">
      <c r="A329" s="11" t="s">
        <v>11</v>
      </c>
      <c r="B329" s="121" t="s">
        <v>12</v>
      </c>
      <c r="C329" s="123" t="s">
        <v>13</v>
      </c>
      <c r="D329" s="115" t="s">
        <v>14</v>
      </c>
      <c r="E329" s="116"/>
      <c r="F329" s="117"/>
      <c r="G329" s="115" t="s">
        <v>15</v>
      </c>
      <c r="H329" s="116"/>
      <c r="I329" s="117"/>
      <c r="J329" s="115" t="s">
        <v>16</v>
      </c>
      <c r="K329" s="116"/>
      <c r="L329" s="117"/>
      <c r="M329" s="115" t="s">
        <v>17</v>
      </c>
      <c r="N329" s="116"/>
      <c r="O329" s="117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.5" customHeight="1" x14ac:dyDescent="0.2">
      <c r="A330" s="11" t="s">
        <v>18</v>
      </c>
      <c r="B330" s="122"/>
      <c r="C330" s="124"/>
      <c r="D330" s="20" t="s">
        <v>19</v>
      </c>
      <c r="E330" s="20" t="s">
        <v>20</v>
      </c>
      <c r="F330" s="20" t="s">
        <v>21</v>
      </c>
      <c r="G330" s="20" t="s">
        <v>19</v>
      </c>
      <c r="H330" s="20" t="s">
        <v>20</v>
      </c>
      <c r="I330" s="20" t="s">
        <v>21</v>
      </c>
      <c r="J330" s="20" t="s">
        <v>19</v>
      </c>
      <c r="K330" s="20" t="s">
        <v>20</v>
      </c>
      <c r="L330" s="20" t="s">
        <v>21</v>
      </c>
      <c r="M330" s="20" t="s">
        <v>19</v>
      </c>
      <c r="N330" s="20" t="s">
        <v>20</v>
      </c>
      <c r="O330" s="20" t="s">
        <v>21</v>
      </c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8.25" customHeight="1" x14ac:dyDescent="0.2">
      <c r="A331" s="14" t="s">
        <v>78</v>
      </c>
      <c r="B331" s="14" t="s">
        <v>195</v>
      </c>
      <c r="C331" s="22" t="s">
        <v>55</v>
      </c>
      <c r="D331" s="35">
        <v>40</v>
      </c>
      <c r="E331" s="35">
        <v>60</v>
      </c>
      <c r="F331" s="16">
        <f>SUM(D331:E331)</f>
        <v>100</v>
      </c>
      <c r="G331" s="35">
        <v>35</v>
      </c>
      <c r="H331" s="35">
        <v>51</v>
      </c>
      <c r="I331" s="16">
        <f>SUM(G331:H331)</f>
        <v>86</v>
      </c>
      <c r="J331" s="35">
        <v>55</v>
      </c>
      <c r="K331" s="35">
        <v>82</v>
      </c>
      <c r="L331" s="16">
        <f>SUM(J331:K331)</f>
        <v>137</v>
      </c>
      <c r="M331" s="16">
        <f t="shared" ref="M331:N331" si="265">SUM(G331,J331)</f>
        <v>90</v>
      </c>
      <c r="N331" s="16">
        <f t="shared" si="265"/>
        <v>133</v>
      </c>
      <c r="O331" s="16">
        <f>SUM(M331:N331)</f>
        <v>223</v>
      </c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">
      <c r="A332" s="112" t="s">
        <v>31</v>
      </c>
      <c r="B332" s="113"/>
      <c r="C332" s="114"/>
      <c r="D332" s="20">
        <f t="shared" ref="D332:O332" si="266">SUM(D331)</f>
        <v>40</v>
      </c>
      <c r="E332" s="20">
        <f t="shared" si="266"/>
        <v>60</v>
      </c>
      <c r="F332" s="20">
        <f t="shared" si="266"/>
        <v>100</v>
      </c>
      <c r="G332" s="20">
        <f t="shared" si="266"/>
        <v>35</v>
      </c>
      <c r="H332" s="20">
        <f t="shared" si="266"/>
        <v>51</v>
      </c>
      <c r="I332" s="20">
        <f t="shared" si="266"/>
        <v>86</v>
      </c>
      <c r="J332" s="20">
        <f t="shared" si="266"/>
        <v>55</v>
      </c>
      <c r="K332" s="20">
        <f t="shared" si="266"/>
        <v>82</v>
      </c>
      <c r="L332" s="20">
        <f t="shared" si="266"/>
        <v>137</v>
      </c>
      <c r="M332" s="20">
        <f t="shared" si="266"/>
        <v>90</v>
      </c>
      <c r="N332" s="20">
        <f t="shared" si="266"/>
        <v>133</v>
      </c>
      <c r="O332" s="20">
        <f t="shared" si="266"/>
        <v>223</v>
      </c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">
      <c r="A333" s="24"/>
      <c r="B333" s="24"/>
      <c r="C333" s="25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41"/>
      <c r="Q333" s="41"/>
      <c r="R333" s="41"/>
      <c r="S333" s="41"/>
      <c r="T333" s="41"/>
      <c r="U333" s="41"/>
      <c r="V333" s="41"/>
      <c r="W333" s="41"/>
      <c r="X333" s="41"/>
      <c r="Y333" s="41"/>
    </row>
    <row r="334" spans="1:25" x14ac:dyDescent="0.2">
      <c r="A334" s="118" t="s">
        <v>89</v>
      </c>
      <c r="B334" s="119"/>
      <c r="C334" s="119"/>
      <c r="D334" s="119"/>
      <c r="E334" s="119"/>
      <c r="F334" s="120"/>
      <c r="G334" s="115" t="s">
        <v>10</v>
      </c>
      <c r="H334" s="116"/>
      <c r="I334" s="116"/>
      <c r="J334" s="116"/>
      <c r="K334" s="116"/>
      <c r="L334" s="116"/>
      <c r="M334" s="116"/>
      <c r="N334" s="116"/>
      <c r="O334" s="117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">
      <c r="A335" s="11" t="s">
        <v>11</v>
      </c>
      <c r="B335" s="121" t="s">
        <v>12</v>
      </c>
      <c r="C335" s="123" t="s">
        <v>13</v>
      </c>
      <c r="D335" s="115" t="s">
        <v>14</v>
      </c>
      <c r="E335" s="116"/>
      <c r="F335" s="117"/>
      <c r="G335" s="115" t="s">
        <v>15</v>
      </c>
      <c r="H335" s="116"/>
      <c r="I335" s="117"/>
      <c r="J335" s="115" t="s">
        <v>16</v>
      </c>
      <c r="K335" s="116"/>
      <c r="L335" s="117"/>
      <c r="M335" s="115" t="s">
        <v>17</v>
      </c>
      <c r="N335" s="116"/>
      <c r="O335" s="117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">
      <c r="A336" s="11" t="s">
        <v>18</v>
      </c>
      <c r="B336" s="122"/>
      <c r="C336" s="124"/>
      <c r="D336" s="20" t="s">
        <v>19</v>
      </c>
      <c r="E336" s="20" t="s">
        <v>20</v>
      </c>
      <c r="F336" s="20" t="s">
        <v>21</v>
      </c>
      <c r="G336" s="20" t="s">
        <v>19</v>
      </c>
      <c r="H336" s="20" t="s">
        <v>20</v>
      </c>
      <c r="I336" s="20" t="s">
        <v>21</v>
      </c>
      <c r="J336" s="20" t="s">
        <v>19</v>
      </c>
      <c r="K336" s="20" t="s">
        <v>20</v>
      </c>
      <c r="L336" s="20" t="s">
        <v>21</v>
      </c>
      <c r="M336" s="20" t="s">
        <v>19</v>
      </c>
      <c r="N336" s="20" t="s">
        <v>20</v>
      </c>
      <c r="O336" s="20" t="s">
        <v>21</v>
      </c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">
      <c r="A337" s="14" t="s">
        <v>154</v>
      </c>
      <c r="B337" s="14" t="s">
        <v>131</v>
      </c>
      <c r="C337" s="22" t="s">
        <v>55</v>
      </c>
      <c r="D337" s="35">
        <v>67</v>
      </c>
      <c r="E337" s="35">
        <v>61</v>
      </c>
      <c r="F337" s="16">
        <f>SUM(D337:E337)</f>
        <v>128</v>
      </c>
      <c r="G337" s="35">
        <v>56</v>
      </c>
      <c r="H337" s="35">
        <v>54</v>
      </c>
      <c r="I337" s="16">
        <f>SUM(G337,H337)</f>
        <v>110</v>
      </c>
      <c r="J337" s="35">
        <v>147</v>
      </c>
      <c r="K337" s="35">
        <v>207</v>
      </c>
      <c r="L337" s="16">
        <f>SUM(J337:K337)</f>
        <v>354</v>
      </c>
      <c r="M337" s="16">
        <f t="shared" ref="M337:N337" si="267">G337+J337</f>
        <v>203</v>
      </c>
      <c r="N337" s="16">
        <f t="shared" si="267"/>
        <v>261</v>
      </c>
      <c r="O337" s="16">
        <f>SUM(M337:N337)</f>
        <v>464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">
      <c r="A338" s="112" t="s">
        <v>31</v>
      </c>
      <c r="B338" s="113"/>
      <c r="C338" s="114"/>
      <c r="D338" s="20">
        <f t="shared" ref="D338:N338" si="268">SUM(D337)</f>
        <v>67</v>
      </c>
      <c r="E338" s="20">
        <f t="shared" si="268"/>
        <v>61</v>
      </c>
      <c r="F338" s="20">
        <f t="shared" si="268"/>
        <v>128</v>
      </c>
      <c r="G338" s="20">
        <f t="shared" si="268"/>
        <v>56</v>
      </c>
      <c r="H338" s="20">
        <f t="shared" si="268"/>
        <v>54</v>
      </c>
      <c r="I338" s="20">
        <f t="shared" si="268"/>
        <v>110</v>
      </c>
      <c r="J338" s="20">
        <f t="shared" si="268"/>
        <v>147</v>
      </c>
      <c r="K338" s="20">
        <f t="shared" si="268"/>
        <v>207</v>
      </c>
      <c r="L338" s="20">
        <f t="shared" si="268"/>
        <v>354</v>
      </c>
      <c r="M338" s="20">
        <f t="shared" si="268"/>
        <v>203</v>
      </c>
      <c r="N338" s="20">
        <f t="shared" si="268"/>
        <v>261</v>
      </c>
      <c r="O338" s="20">
        <f>SUM(O337)</f>
        <v>464</v>
      </c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">
      <c r="A339" s="18"/>
      <c r="B339" s="23"/>
      <c r="C339" s="2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1"/>
      <c r="Q339" s="41"/>
      <c r="R339" s="41"/>
      <c r="S339" s="41"/>
      <c r="T339" s="41"/>
      <c r="U339" s="41"/>
      <c r="V339" s="41"/>
      <c r="W339" s="41"/>
      <c r="X339" s="41"/>
      <c r="Y339" s="41"/>
    </row>
    <row r="340" spans="1:25" x14ac:dyDescent="0.2">
      <c r="A340" s="118" t="s">
        <v>98</v>
      </c>
      <c r="B340" s="119"/>
      <c r="C340" s="119"/>
      <c r="D340" s="119"/>
      <c r="E340" s="119"/>
      <c r="F340" s="120"/>
      <c r="G340" s="115" t="s">
        <v>10</v>
      </c>
      <c r="H340" s="116"/>
      <c r="I340" s="116"/>
      <c r="J340" s="116"/>
      <c r="K340" s="116"/>
      <c r="L340" s="116"/>
      <c r="M340" s="116"/>
      <c r="N340" s="116"/>
      <c r="O340" s="117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">
      <c r="A341" s="11" t="s">
        <v>11</v>
      </c>
      <c r="B341" s="121" t="s">
        <v>12</v>
      </c>
      <c r="C341" s="123" t="s">
        <v>13</v>
      </c>
      <c r="D341" s="115" t="s">
        <v>14</v>
      </c>
      <c r="E341" s="116"/>
      <c r="F341" s="117"/>
      <c r="G341" s="115" t="s">
        <v>15</v>
      </c>
      <c r="H341" s="116"/>
      <c r="I341" s="117"/>
      <c r="J341" s="115" t="s">
        <v>16</v>
      </c>
      <c r="K341" s="116"/>
      <c r="L341" s="117"/>
      <c r="M341" s="115" t="s">
        <v>17</v>
      </c>
      <c r="N341" s="116"/>
      <c r="O341" s="117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">
      <c r="A342" s="11" t="s">
        <v>18</v>
      </c>
      <c r="B342" s="122"/>
      <c r="C342" s="124"/>
      <c r="D342" s="20" t="s">
        <v>19</v>
      </c>
      <c r="E342" s="20" t="s">
        <v>20</v>
      </c>
      <c r="F342" s="20" t="s">
        <v>21</v>
      </c>
      <c r="G342" s="20" t="s">
        <v>19</v>
      </c>
      <c r="H342" s="20" t="s">
        <v>20</v>
      </c>
      <c r="I342" s="20" t="s">
        <v>21</v>
      </c>
      <c r="J342" s="20" t="s">
        <v>19</v>
      </c>
      <c r="K342" s="20" t="s">
        <v>20</v>
      </c>
      <c r="L342" s="20" t="s">
        <v>21</v>
      </c>
      <c r="M342" s="20" t="s">
        <v>19</v>
      </c>
      <c r="N342" s="20" t="s">
        <v>20</v>
      </c>
      <c r="O342" s="20" t="s">
        <v>21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">
      <c r="A343" s="14" t="s">
        <v>75</v>
      </c>
      <c r="B343" s="14" t="s">
        <v>133</v>
      </c>
      <c r="C343" s="22" t="s">
        <v>39</v>
      </c>
      <c r="D343" s="35">
        <v>2</v>
      </c>
      <c r="E343" s="35">
        <v>6</v>
      </c>
      <c r="F343" s="16">
        <f>SUM(D343:E343)</f>
        <v>8</v>
      </c>
      <c r="G343" s="35">
        <v>2</v>
      </c>
      <c r="H343" s="35">
        <v>5</v>
      </c>
      <c r="I343" s="16">
        <f>SUM(G343,H343)</f>
        <v>7</v>
      </c>
      <c r="J343" s="35">
        <v>10</v>
      </c>
      <c r="K343" s="35">
        <v>24</v>
      </c>
      <c r="L343" s="16">
        <f>SUM(J343:K343)</f>
        <v>34</v>
      </c>
      <c r="M343" s="16">
        <f t="shared" ref="M343" si="269">G343+J343</f>
        <v>12</v>
      </c>
      <c r="N343" s="16">
        <f t="shared" ref="N343" si="270">H343+K343</f>
        <v>29</v>
      </c>
      <c r="O343" s="16">
        <f>SUM(M343:N343)</f>
        <v>41</v>
      </c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">
      <c r="A344" s="112" t="s">
        <v>31</v>
      </c>
      <c r="B344" s="113"/>
      <c r="C344" s="114"/>
      <c r="D344" s="20">
        <f>SUM(D343)</f>
        <v>2</v>
      </c>
      <c r="E344" s="20">
        <f>SUM(E343)</f>
        <v>6</v>
      </c>
      <c r="F344" s="20">
        <f>SUM(F343)</f>
        <v>8</v>
      </c>
      <c r="G344" s="20">
        <f>SUM(G343)</f>
        <v>2</v>
      </c>
      <c r="H344" s="20">
        <f t="shared" ref="H344:O344" si="271">SUM(H343)</f>
        <v>5</v>
      </c>
      <c r="I344" s="20">
        <f t="shared" si="271"/>
        <v>7</v>
      </c>
      <c r="J344" s="20">
        <f t="shared" si="271"/>
        <v>10</v>
      </c>
      <c r="K344" s="20">
        <f t="shared" si="271"/>
        <v>24</v>
      </c>
      <c r="L344" s="20">
        <f t="shared" si="271"/>
        <v>34</v>
      </c>
      <c r="M344" s="20">
        <f t="shared" si="271"/>
        <v>12</v>
      </c>
      <c r="N344" s="20">
        <f t="shared" si="271"/>
        <v>29</v>
      </c>
      <c r="O344" s="20">
        <f t="shared" si="271"/>
        <v>41</v>
      </c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">
      <c r="A345" s="18"/>
      <c r="B345" s="23"/>
      <c r="C345" s="2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">
      <c r="A346" s="24"/>
      <c r="B346" s="24"/>
      <c r="C346" s="25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s="50" customFormat="1" x14ac:dyDescent="0.2">
      <c r="A347" s="200" t="s">
        <v>79</v>
      </c>
      <c r="B347" s="200"/>
      <c r="C347" s="200"/>
      <c r="D347" s="110">
        <f t="shared" ref="D347:O347" si="272">SUM(D338,D290,D299,D305,D312,D320,D326,D332,D344,D284)</f>
        <v>408</v>
      </c>
      <c r="E347" s="110">
        <f t="shared" si="272"/>
        <v>465</v>
      </c>
      <c r="F347" s="110">
        <f t="shared" si="272"/>
        <v>873</v>
      </c>
      <c r="G347" s="110">
        <f t="shared" si="272"/>
        <v>338</v>
      </c>
      <c r="H347" s="110">
        <f t="shared" si="272"/>
        <v>383</v>
      </c>
      <c r="I347" s="110">
        <f t="shared" si="272"/>
        <v>721</v>
      </c>
      <c r="J347" s="110">
        <f t="shared" si="272"/>
        <v>914</v>
      </c>
      <c r="K347" s="110">
        <f t="shared" si="272"/>
        <v>1195</v>
      </c>
      <c r="L347" s="110">
        <f t="shared" si="272"/>
        <v>2109</v>
      </c>
      <c r="M347" s="110">
        <f t="shared" si="272"/>
        <v>1252</v>
      </c>
      <c r="N347" s="110">
        <f t="shared" si="272"/>
        <v>1578</v>
      </c>
      <c r="O347" s="110">
        <f t="shared" si="272"/>
        <v>2830</v>
      </c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 spans="1:25" s="50" customFormat="1" x14ac:dyDescent="0.2">
      <c r="A348" s="18"/>
      <c r="B348" s="18"/>
      <c r="C348" s="18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 spans="1:25" s="50" customFormat="1" x14ac:dyDescent="0.2">
      <c r="A349" s="18"/>
      <c r="B349" s="18"/>
      <c r="C349" s="18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 spans="1:25" s="50" customFormat="1" x14ac:dyDescent="0.2">
      <c r="A350" s="18"/>
      <c r="B350" s="18"/>
      <c r="C350" s="18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 spans="1:25" s="50" customFormat="1" x14ac:dyDescent="0.2">
      <c r="A351" s="18"/>
      <c r="B351" s="18"/>
      <c r="C351" s="18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 spans="1:25" s="100" customFormat="1" x14ac:dyDescent="0.2">
      <c r="A352" s="18"/>
      <c r="B352" s="18"/>
      <c r="C352" s="18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99"/>
      <c r="Q352" s="99"/>
      <c r="R352" s="99"/>
      <c r="S352" s="99"/>
      <c r="T352" s="99"/>
      <c r="U352" s="99"/>
      <c r="V352" s="99"/>
      <c r="W352" s="99"/>
      <c r="X352" s="99"/>
      <c r="Y352" s="99"/>
    </row>
    <row r="353" spans="1:25" x14ac:dyDescent="0.2">
      <c r="A353" s="18"/>
      <c r="B353" s="18"/>
      <c r="C353" s="18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">
      <c r="A354" s="133" t="s">
        <v>181</v>
      </c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">
      <c r="A356" s="118" t="s">
        <v>74</v>
      </c>
      <c r="B356" s="119"/>
      <c r="C356" s="119"/>
      <c r="D356" s="119"/>
      <c r="E356" s="119"/>
      <c r="F356" s="120"/>
      <c r="G356" s="115" t="s">
        <v>10</v>
      </c>
      <c r="H356" s="116"/>
      <c r="I356" s="116"/>
      <c r="J356" s="116"/>
      <c r="K356" s="116"/>
      <c r="L356" s="116"/>
      <c r="M356" s="116"/>
      <c r="N356" s="116"/>
      <c r="O356" s="117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">
      <c r="A357" s="11" t="s">
        <v>11</v>
      </c>
      <c r="B357" s="121" t="s">
        <v>12</v>
      </c>
      <c r="C357" s="123" t="s">
        <v>13</v>
      </c>
      <c r="D357" s="115" t="s">
        <v>14</v>
      </c>
      <c r="E357" s="116"/>
      <c r="F357" s="117"/>
      <c r="G357" s="115" t="s">
        <v>15</v>
      </c>
      <c r="H357" s="116"/>
      <c r="I357" s="117"/>
      <c r="J357" s="115" t="s">
        <v>16</v>
      </c>
      <c r="K357" s="116"/>
      <c r="L357" s="117"/>
      <c r="M357" s="115" t="s">
        <v>17</v>
      </c>
      <c r="N357" s="116"/>
      <c r="O357" s="117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">
      <c r="A358" s="11" t="s">
        <v>18</v>
      </c>
      <c r="B358" s="122"/>
      <c r="C358" s="124"/>
      <c r="D358" s="20" t="s">
        <v>19</v>
      </c>
      <c r="E358" s="20" t="s">
        <v>20</v>
      </c>
      <c r="F358" s="20" t="s">
        <v>21</v>
      </c>
      <c r="G358" s="20" t="s">
        <v>19</v>
      </c>
      <c r="H358" s="20" t="s">
        <v>20</v>
      </c>
      <c r="I358" s="20" t="s">
        <v>21</v>
      </c>
      <c r="J358" s="20" t="s">
        <v>19</v>
      </c>
      <c r="K358" s="20" t="s">
        <v>20</v>
      </c>
      <c r="L358" s="20" t="s">
        <v>21</v>
      </c>
      <c r="M358" s="20" t="s">
        <v>19</v>
      </c>
      <c r="N358" s="20" t="s">
        <v>20</v>
      </c>
      <c r="O358" s="20" t="s">
        <v>21</v>
      </c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">
      <c r="A359" s="14" t="s">
        <v>225</v>
      </c>
      <c r="B359" s="14" t="s">
        <v>101</v>
      </c>
      <c r="C359" s="22" t="s">
        <v>55</v>
      </c>
      <c r="D359" s="35">
        <v>9</v>
      </c>
      <c r="E359" s="35">
        <v>17</v>
      </c>
      <c r="F359" s="16">
        <f t="shared" ref="F359" si="273">SUM(D359:E359)</f>
        <v>26</v>
      </c>
      <c r="G359" s="35">
        <v>9</v>
      </c>
      <c r="H359" s="35">
        <v>16</v>
      </c>
      <c r="I359" s="16">
        <f t="shared" ref="I359" si="274">SUM(G359:H359)</f>
        <v>25</v>
      </c>
      <c r="J359" s="35">
        <v>22</v>
      </c>
      <c r="K359" s="35">
        <v>67</v>
      </c>
      <c r="L359" s="16">
        <f t="shared" ref="L359" si="275">SUM(J359:K359)</f>
        <v>89</v>
      </c>
      <c r="M359" s="16">
        <f t="shared" ref="M359" si="276">SUM(G359,J359)</f>
        <v>31</v>
      </c>
      <c r="N359" s="16">
        <f t="shared" ref="N359" si="277">SUM(H359,K359)</f>
        <v>83</v>
      </c>
      <c r="O359" s="16">
        <f t="shared" ref="O359" si="278">SUM(M359:N359)</f>
        <v>114</v>
      </c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">
      <c r="A360" s="112" t="s">
        <v>31</v>
      </c>
      <c r="B360" s="113"/>
      <c r="C360" s="114"/>
      <c r="D360" s="20">
        <f t="shared" ref="D360:N360" si="279">SUM(D359)</f>
        <v>9</v>
      </c>
      <c r="E360" s="20">
        <f t="shared" si="279"/>
        <v>17</v>
      </c>
      <c r="F360" s="20">
        <f t="shared" si="279"/>
        <v>26</v>
      </c>
      <c r="G360" s="20">
        <f t="shared" si="279"/>
        <v>9</v>
      </c>
      <c r="H360" s="20">
        <f t="shared" si="279"/>
        <v>16</v>
      </c>
      <c r="I360" s="20">
        <f t="shared" si="279"/>
        <v>25</v>
      </c>
      <c r="J360" s="20">
        <f t="shared" si="279"/>
        <v>22</v>
      </c>
      <c r="K360" s="20">
        <f t="shared" si="279"/>
        <v>67</v>
      </c>
      <c r="L360" s="20">
        <f t="shared" si="279"/>
        <v>89</v>
      </c>
      <c r="M360" s="20">
        <f t="shared" si="279"/>
        <v>31</v>
      </c>
      <c r="N360" s="20">
        <f t="shared" si="279"/>
        <v>83</v>
      </c>
      <c r="O360" s="20">
        <f>SUM(O359)</f>
        <v>114</v>
      </c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">
      <c r="A361" s="118" t="s">
        <v>36</v>
      </c>
      <c r="B361" s="119"/>
      <c r="C361" s="119"/>
      <c r="D361" s="119"/>
      <c r="E361" s="119"/>
      <c r="F361" s="120"/>
      <c r="G361" s="115" t="s">
        <v>10</v>
      </c>
      <c r="H361" s="116"/>
      <c r="I361" s="116"/>
      <c r="J361" s="116"/>
      <c r="K361" s="116"/>
      <c r="L361" s="116"/>
      <c r="M361" s="116"/>
      <c r="N361" s="116"/>
      <c r="O361" s="117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">
      <c r="A362" s="11" t="s">
        <v>11</v>
      </c>
      <c r="B362" s="121" t="s">
        <v>12</v>
      </c>
      <c r="C362" s="123" t="s">
        <v>13</v>
      </c>
      <c r="D362" s="115" t="s">
        <v>14</v>
      </c>
      <c r="E362" s="116"/>
      <c r="F362" s="117"/>
      <c r="G362" s="115" t="s">
        <v>15</v>
      </c>
      <c r="H362" s="116"/>
      <c r="I362" s="117"/>
      <c r="J362" s="115" t="s">
        <v>16</v>
      </c>
      <c r="K362" s="116"/>
      <c r="L362" s="117"/>
      <c r="M362" s="115" t="s">
        <v>17</v>
      </c>
      <c r="N362" s="116"/>
      <c r="O362" s="117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">
      <c r="A363" s="11" t="s">
        <v>18</v>
      </c>
      <c r="B363" s="122"/>
      <c r="C363" s="124"/>
      <c r="D363" s="20" t="s">
        <v>19</v>
      </c>
      <c r="E363" s="20" t="s">
        <v>20</v>
      </c>
      <c r="F363" s="20" t="s">
        <v>21</v>
      </c>
      <c r="G363" s="20" t="s">
        <v>19</v>
      </c>
      <c r="H363" s="20" t="s">
        <v>20</v>
      </c>
      <c r="I363" s="20" t="s">
        <v>21</v>
      </c>
      <c r="J363" s="20" t="s">
        <v>19</v>
      </c>
      <c r="K363" s="20" t="s">
        <v>20</v>
      </c>
      <c r="L363" s="20" t="s">
        <v>21</v>
      </c>
      <c r="M363" s="20" t="s">
        <v>19</v>
      </c>
      <c r="N363" s="20" t="s">
        <v>20</v>
      </c>
      <c r="O363" s="20" t="s">
        <v>21</v>
      </c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2.5" x14ac:dyDescent="0.2">
      <c r="A364" s="14" t="s">
        <v>225</v>
      </c>
      <c r="B364" s="14" t="s">
        <v>227</v>
      </c>
      <c r="C364" s="22" t="s">
        <v>193</v>
      </c>
      <c r="D364" s="35">
        <v>6</v>
      </c>
      <c r="E364" s="35">
        <v>6</v>
      </c>
      <c r="F364" s="16">
        <f t="shared" ref="F364" si="280">SUM(D364:E364)</f>
        <v>12</v>
      </c>
      <c r="G364" s="35">
        <v>5</v>
      </c>
      <c r="H364" s="35">
        <v>6</v>
      </c>
      <c r="I364" s="16">
        <f t="shared" ref="I364" si="281">SUM(G364:H364)</f>
        <v>11</v>
      </c>
      <c r="J364" s="35">
        <v>17</v>
      </c>
      <c r="K364" s="35">
        <v>42</v>
      </c>
      <c r="L364" s="16">
        <f t="shared" ref="L364" si="282">SUM(J364:K364)</f>
        <v>59</v>
      </c>
      <c r="M364" s="16">
        <f t="shared" ref="M364" si="283">SUM(G364,J364)</f>
        <v>22</v>
      </c>
      <c r="N364" s="16">
        <f t="shared" ref="N364" si="284">SUM(H364,K364)</f>
        <v>48</v>
      </c>
      <c r="O364" s="16">
        <f t="shared" ref="O364" si="285">SUM(M364:N364)</f>
        <v>70</v>
      </c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">
      <c r="A365" s="112" t="s">
        <v>31</v>
      </c>
      <c r="B365" s="113"/>
      <c r="C365" s="114"/>
      <c r="D365" s="20">
        <f t="shared" ref="D365:N365" si="286">SUM(D364)</f>
        <v>6</v>
      </c>
      <c r="E365" s="20">
        <f t="shared" si="286"/>
        <v>6</v>
      </c>
      <c r="F365" s="20">
        <f t="shared" si="286"/>
        <v>12</v>
      </c>
      <c r="G365" s="20">
        <f t="shared" si="286"/>
        <v>5</v>
      </c>
      <c r="H365" s="20">
        <f t="shared" si="286"/>
        <v>6</v>
      </c>
      <c r="I365" s="20">
        <f t="shared" si="286"/>
        <v>11</v>
      </c>
      <c r="J365" s="20">
        <f t="shared" si="286"/>
        <v>17</v>
      </c>
      <c r="K365" s="20">
        <f t="shared" si="286"/>
        <v>42</v>
      </c>
      <c r="L365" s="20">
        <f t="shared" si="286"/>
        <v>59</v>
      </c>
      <c r="M365" s="20">
        <f t="shared" si="286"/>
        <v>22</v>
      </c>
      <c r="N365" s="20">
        <f t="shared" si="286"/>
        <v>48</v>
      </c>
      <c r="O365" s="20">
        <f>SUM(O364)</f>
        <v>70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">
      <c r="A367" s="118" t="s">
        <v>41</v>
      </c>
      <c r="B367" s="119"/>
      <c r="C367" s="119"/>
      <c r="D367" s="119"/>
      <c r="E367" s="119"/>
      <c r="F367" s="120"/>
      <c r="G367" s="115" t="s">
        <v>10</v>
      </c>
      <c r="H367" s="116"/>
      <c r="I367" s="116"/>
      <c r="J367" s="116"/>
      <c r="K367" s="116"/>
      <c r="L367" s="116"/>
      <c r="M367" s="116"/>
      <c r="N367" s="116"/>
      <c r="O367" s="117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">
      <c r="A368" s="11" t="s">
        <v>11</v>
      </c>
      <c r="B368" s="121" t="s">
        <v>12</v>
      </c>
      <c r="C368" s="123" t="s">
        <v>13</v>
      </c>
      <c r="D368" s="115" t="s">
        <v>14</v>
      </c>
      <c r="E368" s="116"/>
      <c r="F368" s="117"/>
      <c r="G368" s="115" t="s">
        <v>15</v>
      </c>
      <c r="H368" s="116"/>
      <c r="I368" s="117"/>
      <c r="J368" s="115" t="s">
        <v>16</v>
      </c>
      <c r="K368" s="116"/>
      <c r="L368" s="117"/>
      <c r="M368" s="115" t="s">
        <v>17</v>
      </c>
      <c r="N368" s="116"/>
      <c r="O368" s="117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">
      <c r="A369" s="11" t="s">
        <v>18</v>
      </c>
      <c r="B369" s="122"/>
      <c r="C369" s="124"/>
      <c r="D369" s="20" t="s">
        <v>19</v>
      </c>
      <c r="E369" s="20" t="s">
        <v>20</v>
      </c>
      <c r="F369" s="20" t="s">
        <v>21</v>
      </c>
      <c r="G369" s="20" t="s">
        <v>19</v>
      </c>
      <c r="H369" s="20" t="s">
        <v>20</v>
      </c>
      <c r="I369" s="20" t="s">
        <v>21</v>
      </c>
      <c r="J369" s="20" t="s">
        <v>19</v>
      </c>
      <c r="K369" s="20" t="s">
        <v>20</v>
      </c>
      <c r="L369" s="20" t="s">
        <v>21</v>
      </c>
      <c r="M369" s="20" t="s">
        <v>19</v>
      </c>
      <c r="N369" s="20" t="s">
        <v>20</v>
      </c>
      <c r="O369" s="20" t="s">
        <v>21</v>
      </c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">
      <c r="A370" s="14" t="s">
        <v>225</v>
      </c>
      <c r="B370" s="14" t="s">
        <v>228</v>
      </c>
      <c r="C370" s="22" t="s">
        <v>39</v>
      </c>
      <c r="D370" s="35">
        <v>8</v>
      </c>
      <c r="E370" s="35">
        <v>9</v>
      </c>
      <c r="F370" s="16">
        <f t="shared" ref="F370" si="287">SUM(D370:E370)</f>
        <v>17</v>
      </c>
      <c r="G370" s="35">
        <v>7</v>
      </c>
      <c r="H370" s="35">
        <v>9</v>
      </c>
      <c r="I370" s="16">
        <f t="shared" ref="I370" si="288">SUM(G370:H370)</f>
        <v>16</v>
      </c>
      <c r="J370" s="16">
        <v>10</v>
      </c>
      <c r="K370" s="16">
        <v>32</v>
      </c>
      <c r="L370" s="16">
        <f t="shared" ref="L370" si="289">SUM(J370:K370)</f>
        <v>42</v>
      </c>
      <c r="M370" s="16">
        <f t="shared" ref="M370" si="290">SUM(G370,J370)</f>
        <v>17</v>
      </c>
      <c r="N370" s="16">
        <f t="shared" ref="N370" si="291">SUM(H370,K370)</f>
        <v>41</v>
      </c>
      <c r="O370" s="16">
        <f t="shared" ref="O370" si="292">SUM(M370:N370)</f>
        <v>58</v>
      </c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">
      <c r="A371" s="112" t="s">
        <v>31</v>
      </c>
      <c r="B371" s="113"/>
      <c r="C371" s="114"/>
      <c r="D371" s="20">
        <f t="shared" ref="D371:N371" si="293">SUM(D370)</f>
        <v>8</v>
      </c>
      <c r="E371" s="20">
        <f t="shared" si="293"/>
        <v>9</v>
      </c>
      <c r="F371" s="20">
        <f t="shared" si="293"/>
        <v>17</v>
      </c>
      <c r="G371" s="20">
        <f t="shared" si="293"/>
        <v>7</v>
      </c>
      <c r="H371" s="20">
        <f t="shared" si="293"/>
        <v>9</v>
      </c>
      <c r="I371" s="20">
        <f t="shared" si="293"/>
        <v>16</v>
      </c>
      <c r="J371" s="20">
        <f t="shared" si="293"/>
        <v>10</v>
      </c>
      <c r="K371" s="20">
        <f t="shared" si="293"/>
        <v>32</v>
      </c>
      <c r="L371" s="20">
        <f t="shared" si="293"/>
        <v>42</v>
      </c>
      <c r="M371" s="20">
        <f t="shared" si="293"/>
        <v>17</v>
      </c>
      <c r="N371" s="20">
        <f t="shared" si="293"/>
        <v>41</v>
      </c>
      <c r="O371" s="20">
        <f>SUM(O370)</f>
        <v>58</v>
      </c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">
      <c r="A373" s="118" t="s">
        <v>36</v>
      </c>
      <c r="B373" s="119"/>
      <c r="C373" s="119"/>
      <c r="D373" s="119"/>
      <c r="E373" s="119"/>
      <c r="F373" s="120"/>
      <c r="G373" s="115" t="s">
        <v>10</v>
      </c>
      <c r="H373" s="116"/>
      <c r="I373" s="116"/>
      <c r="J373" s="116"/>
      <c r="K373" s="116"/>
      <c r="L373" s="116"/>
      <c r="M373" s="116"/>
      <c r="N373" s="116"/>
      <c r="O373" s="117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">
      <c r="A374" s="11" t="s">
        <v>11</v>
      </c>
      <c r="B374" s="121" t="s">
        <v>12</v>
      </c>
      <c r="C374" s="123" t="s">
        <v>13</v>
      </c>
      <c r="D374" s="115" t="s">
        <v>14</v>
      </c>
      <c r="E374" s="116"/>
      <c r="F374" s="117"/>
      <c r="G374" s="115" t="s">
        <v>15</v>
      </c>
      <c r="H374" s="116"/>
      <c r="I374" s="117"/>
      <c r="J374" s="115" t="s">
        <v>16</v>
      </c>
      <c r="K374" s="116"/>
      <c r="L374" s="117"/>
      <c r="M374" s="115" t="s">
        <v>17</v>
      </c>
      <c r="N374" s="116"/>
      <c r="O374" s="117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">
      <c r="A375" s="11" t="s">
        <v>18</v>
      </c>
      <c r="B375" s="122"/>
      <c r="C375" s="124"/>
      <c r="D375" s="20" t="s">
        <v>19</v>
      </c>
      <c r="E375" s="20" t="s">
        <v>20</v>
      </c>
      <c r="F375" s="20" t="s">
        <v>21</v>
      </c>
      <c r="G375" s="20" t="s">
        <v>19</v>
      </c>
      <c r="H375" s="20" t="s">
        <v>20</v>
      </c>
      <c r="I375" s="20" t="s">
        <v>21</v>
      </c>
      <c r="J375" s="20" t="s">
        <v>19</v>
      </c>
      <c r="K375" s="20" t="s">
        <v>20</v>
      </c>
      <c r="L375" s="20" t="s">
        <v>21</v>
      </c>
      <c r="M375" s="20" t="s">
        <v>19</v>
      </c>
      <c r="N375" s="20" t="s">
        <v>20</v>
      </c>
      <c r="O375" s="20" t="s">
        <v>21</v>
      </c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2.5" x14ac:dyDescent="0.2">
      <c r="A376" s="14" t="s">
        <v>134</v>
      </c>
      <c r="B376" s="14" t="s">
        <v>239</v>
      </c>
      <c r="C376" s="22" t="s">
        <v>193</v>
      </c>
      <c r="D376" s="35">
        <v>0</v>
      </c>
      <c r="E376" s="35">
        <v>0</v>
      </c>
      <c r="F376" s="16">
        <f t="shared" ref="F376" si="294">SUM(D376:E376)</f>
        <v>0</v>
      </c>
      <c r="G376" s="35">
        <v>0</v>
      </c>
      <c r="H376" s="35">
        <v>0</v>
      </c>
      <c r="I376" s="16">
        <f t="shared" ref="I376" si="295">SUM(G376:H376)</f>
        <v>0</v>
      </c>
      <c r="J376" s="35">
        <v>1</v>
      </c>
      <c r="K376" s="35">
        <v>15</v>
      </c>
      <c r="L376" s="16">
        <f t="shared" ref="L376" si="296">SUM(J376:K376)</f>
        <v>16</v>
      </c>
      <c r="M376" s="16">
        <f t="shared" ref="M376" si="297">SUM(G376,J376)</f>
        <v>1</v>
      </c>
      <c r="N376" s="16">
        <f t="shared" ref="N376" si="298">SUM(H376,K376)</f>
        <v>15</v>
      </c>
      <c r="O376" s="16">
        <f t="shared" ref="O376" si="299">SUM(M376:N376)</f>
        <v>16</v>
      </c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">
      <c r="A377" s="112" t="s">
        <v>31</v>
      </c>
      <c r="B377" s="113"/>
      <c r="C377" s="114"/>
      <c r="D377" s="20">
        <f t="shared" ref="D377:N377" si="300">SUM(D376)</f>
        <v>0</v>
      </c>
      <c r="E377" s="20">
        <f t="shared" si="300"/>
        <v>0</v>
      </c>
      <c r="F377" s="20">
        <f t="shared" si="300"/>
        <v>0</v>
      </c>
      <c r="G377" s="20">
        <f t="shared" si="300"/>
        <v>0</v>
      </c>
      <c r="H377" s="20">
        <f t="shared" si="300"/>
        <v>0</v>
      </c>
      <c r="I377" s="20">
        <f t="shared" si="300"/>
        <v>0</v>
      </c>
      <c r="J377" s="20">
        <f t="shared" si="300"/>
        <v>1</v>
      </c>
      <c r="K377" s="20">
        <f t="shared" si="300"/>
        <v>15</v>
      </c>
      <c r="L377" s="20">
        <f t="shared" si="300"/>
        <v>16</v>
      </c>
      <c r="M377" s="20">
        <f t="shared" si="300"/>
        <v>1</v>
      </c>
      <c r="N377" s="20">
        <f t="shared" si="300"/>
        <v>15</v>
      </c>
      <c r="O377" s="20">
        <f>SUM(O376)</f>
        <v>16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.5" thickBot="1" x14ac:dyDescent="0.25">
      <c r="A378" s="24"/>
      <c r="B378" s="24"/>
      <c r="C378" s="25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.5" thickBot="1" x14ac:dyDescent="0.25">
      <c r="A379" s="141" t="s">
        <v>182</v>
      </c>
      <c r="B379" s="142"/>
      <c r="C379" s="143"/>
      <c r="D379" s="58">
        <f>SUM(D377,D371,D365,D360)</f>
        <v>23</v>
      </c>
      <c r="E379" s="58">
        <f t="shared" ref="E379:O379" si="301">SUM(E377,E371,E365,E360)</f>
        <v>32</v>
      </c>
      <c r="F379" s="58">
        <f t="shared" si="301"/>
        <v>55</v>
      </c>
      <c r="G379" s="58">
        <f t="shared" si="301"/>
        <v>21</v>
      </c>
      <c r="H379" s="58">
        <f t="shared" si="301"/>
        <v>31</v>
      </c>
      <c r="I379" s="58">
        <f t="shared" si="301"/>
        <v>52</v>
      </c>
      <c r="J379" s="58">
        <f t="shared" si="301"/>
        <v>50</v>
      </c>
      <c r="K379" s="58">
        <f t="shared" si="301"/>
        <v>156</v>
      </c>
      <c r="L379" s="58">
        <f t="shared" si="301"/>
        <v>206</v>
      </c>
      <c r="M379" s="58">
        <f t="shared" si="301"/>
        <v>71</v>
      </c>
      <c r="N379" s="58">
        <f t="shared" si="301"/>
        <v>187</v>
      </c>
      <c r="O379" s="58">
        <f t="shared" si="301"/>
        <v>258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.5" thickBot="1" x14ac:dyDescent="0.25">
      <c r="A380" s="24"/>
      <c r="B380" s="24"/>
      <c r="C380" s="25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.5" thickBot="1" x14ac:dyDescent="0.25">
      <c r="A381" s="136" t="s">
        <v>72</v>
      </c>
      <c r="B381" s="137"/>
      <c r="C381" s="138"/>
      <c r="D381" s="57">
        <f t="shared" ref="D381:O381" si="302">SUM(D259)</f>
        <v>684</v>
      </c>
      <c r="E381" s="57">
        <f t="shared" si="302"/>
        <v>596</v>
      </c>
      <c r="F381" s="57">
        <f t="shared" si="302"/>
        <v>1280</v>
      </c>
      <c r="G381" s="57">
        <f t="shared" si="302"/>
        <v>1141</v>
      </c>
      <c r="H381" s="57">
        <f t="shared" si="302"/>
        <v>1153</v>
      </c>
      <c r="I381" s="57">
        <f t="shared" si="302"/>
        <v>2294</v>
      </c>
      <c r="J381" s="57">
        <f t="shared" si="302"/>
        <v>11754</v>
      </c>
      <c r="K381" s="57">
        <f t="shared" si="302"/>
        <v>12282</v>
      </c>
      <c r="L381" s="57">
        <f t="shared" si="302"/>
        <v>24036</v>
      </c>
      <c r="M381" s="57">
        <f t="shared" si="302"/>
        <v>12895</v>
      </c>
      <c r="N381" s="57">
        <f t="shared" si="302"/>
        <v>13435</v>
      </c>
      <c r="O381" s="57">
        <f t="shared" si="302"/>
        <v>26330</v>
      </c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.5" thickBot="1" x14ac:dyDescent="0.25">
      <c r="A382" s="24"/>
      <c r="B382" s="24"/>
      <c r="C382" s="25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.5" thickBot="1" x14ac:dyDescent="0.25">
      <c r="A383" s="136" t="s">
        <v>79</v>
      </c>
      <c r="B383" s="137"/>
      <c r="C383" s="138"/>
      <c r="D383" s="57">
        <f>SUM(D347)</f>
        <v>408</v>
      </c>
      <c r="E383" s="57">
        <f t="shared" ref="E383:O383" si="303">SUM(E347)</f>
        <v>465</v>
      </c>
      <c r="F383" s="57">
        <f t="shared" si="303"/>
        <v>873</v>
      </c>
      <c r="G383" s="57">
        <f t="shared" si="303"/>
        <v>338</v>
      </c>
      <c r="H383" s="57">
        <f t="shared" si="303"/>
        <v>383</v>
      </c>
      <c r="I383" s="57">
        <f t="shared" si="303"/>
        <v>721</v>
      </c>
      <c r="J383" s="57">
        <f t="shared" si="303"/>
        <v>914</v>
      </c>
      <c r="K383" s="57">
        <f t="shared" si="303"/>
        <v>1195</v>
      </c>
      <c r="L383" s="57">
        <f t="shared" si="303"/>
        <v>2109</v>
      </c>
      <c r="M383" s="57">
        <f t="shared" si="303"/>
        <v>1252</v>
      </c>
      <c r="N383" s="57">
        <f t="shared" si="303"/>
        <v>1578</v>
      </c>
      <c r="O383" s="57">
        <f t="shared" si="303"/>
        <v>2830</v>
      </c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.5" thickBot="1" x14ac:dyDescent="0.25">
      <c r="A384" s="18"/>
      <c r="B384" s="23"/>
      <c r="C384" s="2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.5" thickBot="1" x14ac:dyDescent="0.25">
      <c r="A385" s="141" t="s">
        <v>182</v>
      </c>
      <c r="B385" s="142"/>
      <c r="C385" s="143"/>
      <c r="D385" s="58">
        <f>SUM(D379)</f>
        <v>23</v>
      </c>
      <c r="E385" s="58">
        <f t="shared" ref="E385:O385" si="304">SUM(E379)</f>
        <v>32</v>
      </c>
      <c r="F385" s="58">
        <f t="shared" si="304"/>
        <v>55</v>
      </c>
      <c r="G385" s="58">
        <f t="shared" si="304"/>
        <v>21</v>
      </c>
      <c r="H385" s="58">
        <f t="shared" si="304"/>
        <v>31</v>
      </c>
      <c r="I385" s="58">
        <f t="shared" si="304"/>
        <v>52</v>
      </c>
      <c r="J385" s="58">
        <f t="shared" si="304"/>
        <v>50</v>
      </c>
      <c r="K385" s="58">
        <f t="shared" si="304"/>
        <v>156</v>
      </c>
      <c r="L385" s="58">
        <f t="shared" si="304"/>
        <v>206</v>
      </c>
      <c r="M385" s="58">
        <f t="shared" si="304"/>
        <v>71</v>
      </c>
      <c r="N385" s="58">
        <f t="shared" si="304"/>
        <v>187</v>
      </c>
      <c r="O385" s="58">
        <f t="shared" si="304"/>
        <v>258</v>
      </c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.5" thickBot="1" x14ac:dyDescent="0.25">
      <c r="A386" s="24"/>
      <c r="B386" s="24"/>
      <c r="C386" s="25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.5" thickBot="1" x14ac:dyDescent="0.25">
      <c r="A387" s="136" t="s">
        <v>80</v>
      </c>
      <c r="B387" s="137"/>
      <c r="C387" s="138"/>
      <c r="D387" s="57">
        <f>SUM(D381+D383+D385)</f>
        <v>1115</v>
      </c>
      <c r="E387" s="57">
        <f t="shared" ref="E387:O387" si="305">SUM(E381+E383+E385)</f>
        <v>1093</v>
      </c>
      <c r="F387" s="57">
        <f t="shared" si="305"/>
        <v>2208</v>
      </c>
      <c r="G387" s="57">
        <f t="shared" si="305"/>
        <v>1500</v>
      </c>
      <c r="H387" s="57">
        <f t="shared" si="305"/>
        <v>1567</v>
      </c>
      <c r="I387" s="57">
        <f t="shared" si="305"/>
        <v>3067</v>
      </c>
      <c r="J387" s="57">
        <f t="shared" si="305"/>
        <v>12718</v>
      </c>
      <c r="K387" s="57">
        <f t="shared" si="305"/>
        <v>13633</v>
      </c>
      <c r="L387" s="57">
        <f t="shared" si="305"/>
        <v>26351</v>
      </c>
      <c r="M387" s="57">
        <f t="shared" si="305"/>
        <v>14218</v>
      </c>
      <c r="N387" s="57">
        <f t="shared" si="305"/>
        <v>15200</v>
      </c>
      <c r="O387" s="57">
        <f t="shared" si="305"/>
        <v>29418</v>
      </c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">
      <c r="A388" s="59"/>
      <c r="B388" s="59"/>
      <c r="C388" s="60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">
      <c r="A389" s="83"/>
      <c r="B389" s="6" t="s">
        <v>1</v>
      </c>
      <c r="C389" s="1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.75" x14ac:dyDescent="0.3">
      <c r="A390" s="63"/>
      <c r="B390" s="64" t="s">
        <v>81</v>
      </c>
      <c r="C390" s="65"/>
      <c r="D390" s="81"/>
      <c r="E390" s="169" t="s">
        <v>82</v>
      </c>
      <c r="F390" s="169"/>
      <c r="G390" s="169"/>
      <c r="H390" s="169"/>
      <c r="I390" s="169"/>
      <c r="J390" s="169"/>
      <c r="K390" s="169"/>
      <c r="L390" s="10"/>
      <c r="M390" s="10"/>
      <c r="N390" s="10"/>
      <c r="O390" s="10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.75" x14ac:dyDescent="0.3">
      <c r="A391" s="63"/>
      <c r="B391" s="63"/>
      <c r="C391" s="66"/>
      <c r="D391" s="81"/>
      <c r="E391" s="81"/>
      <c r="F391" s="81"/>
      <c r="G391" s="81"/>
      <c r="H391" s="81"/>
      <c r="I391" s="81"/>
      <c r="J391" s="81"/>
      <c r="K391" s="81"/>
      <c r="L391" s="10"/>
      <c r="M391" s="10"/>
      <c r="N391" s="10"/>
      <c r="O391" s="10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.75" x14ac:dyDescent="0.3">
      <c r="A392" s="63"/>
      <c r="B392" s="63"/>
      <c r="C392" s="66"/>
      <c r="D392" s="81"/>
      <c r="E392" s="81"/>
      <c r="F392" s="81"/>
      <c r="G392" s="81"/>
      <c r="H392" s="81"/>
      <c r="I392" s="81"/>
      <c r="J392" s="81"/>
      <c r="K392" s="81"/>
      <c r="L392" s="10"/>
      <c r="M392" s="10"/>
      <c r="N392" s="10"/>
      <c r="O392" s="10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9.5" thickBot="1" x14ac:dyDescent="0.35">
      <c r="A393" s="63"/>
      <c r="B393" s="67"/>
      <c r="C393" s="65"/>
      <c r="D393" s="68"/>
      <c r="E393" s="139" t="s">
        <v>83</v>
      </c>
      <c r="F393" s="140"/>
      <c r="G393" s="140"/>
      <c r="H393" s="140"/>
      <c r="I393" s="140"/>
      <c r="J393" s="140"/>
      <c r="K393" s="140"/>
      <c r="L393" s="10"/>
      <c r="M393" s="10"/>
      <c r="N393" s="10"/>
      <c r="O393" s="10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s="50" customFormat="1" ht="18.75" x14ac:dyDescent="0.3">
      <c r="A394" s="63"/>
      <c r="B394" s="69" t="s">
        <v>84</v>
      </c>
      <c r="C394" s="65"/>
      <c r="D394" s="68"/>
      <c r="E394" s="139" t="s">
        <v>85</v>
      </c>
      <c r="F394" s="140"/>
      <c r="G394" s="140"/>
      <c r="H394" s="140"/>
      <c r="I394" s="140"/>
      <c r="J394" s="140"/>
      <c r="K394" s="140"/>
      <c r="L394" s="10"/>
      <c r="M394" s="10"/>
      <c r="N394" s="10"/>
      <c r="O394" s="10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 spans="1:25" s="50" customFormat="1" x14ac:dyDescent="0.2">
      <c r="A395" s="59"/>
      <c r="B395" s="59"/>
      <c r="C395" s="60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 spans="1:25" s="50" customFormat="1" x14ac:dyDescent="0.2">
      <c r="A396" s="70"/>
      <c r="B396" s="70"/>
      <c r="C396" s="71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spans="1:25" s="50" customFormat="1" x14ac:dyDescent="0.2">
      <c r="A397" s="73"/>
      <c r="B397" s="74"/>
      <c r="C397" s="49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</row>
    <row r="398" spans="1:25" s="50" customFormat="1" x14ac:dyDescent="0.2">
      <c r="A398" s="73"/>
      <c r="B398" s="74"/>
      <c r="C398" s="49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</row>
    <row r="399" spans="1:25" s="50" customFormat="1" x14ac:dyDescent="0.2">
      <c r="A399" s="76"/>
      <c r="B399" s="76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</row>
    <row r="400" spans="1:25" s="50" customFormat="1" x14ac:dyDescent="0.2">
      <c r="A400" s="76"/>
      <c r="B400" s="76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</row>
    <row r="401" spans="1:15" s="50" customFormat="1" x14ac:dyDescent="0.2">
      <c r="A401" s="76"/>
      <c r="B401" s="76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</row>
    <row r="402" spans="1:15" s="50" customFormat="1" x14ac:dyDescent="0.2">
      <c r="A402" s="76"/>
      <c r="B402" s="76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</row>
    <row r="403" spans="1:15" s="50" customFormat="1" x14ac:dyDescent="0.2">
      <c r="A403" s="76"/>
      <c r="B403" s="76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</row>
    <row r="404" spans="1:15" s="50" customFormat="1" x14ac:dyDescent="0.2">
      <c r="A404" s="76"/>
      <c r="B404" s="76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</row>
    <row r="405" spans="1:15" s="50" customFormat="1" x14ac:dyDescent="0.2">
      <c r="A405" s="76"/>
      <c r="B405" s="76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</row>
    <row r="406" spans="1:15" s="50" customFormat="1" x14ac:dyDescent="0.2">
      <c r="A406" s="76"/>
      <c r="B406" s="76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</row>
    <row r="407" spans="1:15" s="50" customFormat="1" x14ac:dyDescent="0.2">
      <c r="A407" s="76"/>
      <c r="B407" s="76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</row>
    <row r="408" spans="1:15" s="50" customFormat="1" x14ac:dyDescent="0.2">
      <c r="A408" s="76"/>
      <c r="B408" s="76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</row>
    <row r="409" spans="1:15" s="50" customFormat="1" x14ac:dyDescent="0.2">
      <c r="A409" s="76"/>
      <c r="B409" s="76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</row>
    <row r="410" spans="1:15" s="50" customFormat="1" x14ac:dyDescent="0.2">
      <c r="A410" s="76"/>
      <c r="B410" s="76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</row>
    <row r="411" spans="1:15" s="50" customFormat="1" x14ac:dyDescent="0.2">
      <c r="A411" s="76"/>
      <c r="B411" s="76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</row>
    <row r="412" spans="1:15" s="50" customFormat="1" x14ac:dyDescent="0.2">
      <c r="A412" s="76"/>
      <c r="B412" s="76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</row>
    <row r="413" spans="1:15" s="50" customFormat="1" x14ac:dyDescent="0.2">
      <c r="A413" s="76"/>
      <c r="B413" s="76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</row>
    <row r="414" spans="1:15" s="50" customFormat="1" x14ac:dyDescent="0.2">
      <c r="A414" s="76"/>
      <c r="B414" s="76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</row>
    <row r="415" spans="1:15" s="50" customFormat="1" x14ac:dyDescent="0.2">
      <c r="A415" s="76"/>
      <c r="B415" s="76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</row>
    <row r="416" spans="1:15" s="50" customFormat="1" x14ac:dyDescent="0.2">
      <c r="A416" s="76"/>
      <c r="B416" s="76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</row>
    <row r="417" spans="1:15" s="50" customFormat="1" x14ac:dyDescent="0.2">
      <c r="A417" s="76"/>
      <c r="B417" s="76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</row>
    <row r="418" spans="1:15" x14ac:dyDescent="0.2">
      <c r="A418" s="76"/>
      <c r="B418" s="76"/>
      <c r="C418" s="50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</row>
    <row r="419" spans="1:15" x14ac:dyDescent="0.2">
      <c r="A419" s="76"/>
      <c r="B419" s="76"/>
      <c r="C419" s="50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</row>
  </sheetData>
  <mergeCells count="306">
    <mergeCell ref="C276:C277"/>
    <mergeCell ref="D276:F276"/>
    <mergeCell ref="G276:I276"/>
    <mergeCell ref="J276:L276"/>
    <mergeCell ref="M276:O276"/>
    <mergeCell ref="A273:C273"/>
    <mergeCell ref="A283:C283"/>
    <mergeCell ref="G14:I14"/>
    <mergeCell ref="J14:L14"/>
    <mergeCell ref="M14:O14"/>
    <mergeCell ref="G82:O82"/>
    <mergeCell ref="A54:C54"/>
    <mergeCell ref="A56:F56"/>
    <mergeCell ref="G56:O56"/>
    <mergeCell ref="B57:B58"/>
    <mergeCell ref="G83:I83"/>
    <mergeCell ref="J83:L83"/>
    <mergeCell ref="C83:C84"/>
    <mergeCell ref="M83:O83"/>
    <mergeCell ref="A82:F82"/>
    <mergeCell ref="B83:B84"/>
    <mergeCell ref="J57:L57"/>
    <mergeCell ref="M57:O57"/>
    <mergeCell ref="A48:C48"/>
    <mergeCell ref="A10:B10"/>
    <mergeCell ref="D14:F14"/>
    <mergeCell ref="N10:O10"/>
    <mergeCell ref="D10:E10"/>
    <mergeCell ref="J10:K10"/>
    <mergeCell ref="L10:M10"/>
    <mergeCell ref="H10:I10"/>
    <mergeCell ref="A12:O12"/>
    <mergeCell ref="A13:F13"/>
    <mergeCell ref="G13:O13"/>
    <mergeCell ref="E390:K390"/>
    <mergeCell ref="A33:C33"/>
    <mergeCell ref="A94:C94"/>
    <mergeCell ref="A101:C101"/>
    <mergeCell ref="A103:C103"/>
    <mergeCell ref="A109:F109"/>
    <mergeCell ref="G109:O109"/>
    <mergeCell ref="B110:B111"/>
    <mergeCell ref="C110:C111"/>
    <mergeCell ref="D110:F110"/>
    <mergeCell ref="G110:I110"/>
    <mergeCell ref="J110:L110"/>
    <mergeCell ref="M110:O110"/>
    <mergeCell ref="D57:F57"/>
    <mergeCell ref="G57:I57"/>
    <mergeCell ref="A63:C63"/>
    <mergeCell ref="A78:C78"/>
    <mergeCell ref="A80:C80"/>
    <mergeCell ref="D143:F143"/>
    <mergeCell ref="G143:I143"/>
    <mergeCell ref="J143:L143"/>
    <mergeCell ref="M143:O143"/>
    <mergeCell ref="A129:C129"/>
    <mergeCell ref="D83:F83"/>
    <mergeCell ref="J9:K9"/>
    <mergeCell ref="L9:M9"/>
    <mergeCell ref="A3:O3"/>
    <mergeCell ref="A6:O6"/>
    <mergeCell ref="A8:B8"/>
    <mergeCell ref="C8:E8"/>
    <mergeCell ref="H8:O8"/>
    <mergeCell ref="H9:I9"/>
    <mergeCell ref="N9:O9"/>
    <mergeCell ref="D9:E9"/>
    <mergeCell ref="A52:C52"/>
    <mergeCell ref="A138:C138"/>
    <mergeCell ref="A140:C140"/>
    <mergeCell ref="A142:F142"/>
    <mergeCell ref="G142:O142"/>
    <mergeCell ref="B143:B144"/>
    <mergeCell ref="C143:C144"/>
    <mergeCell ref="M191:O191"/>
    <mergeCell ref="A188:C188"/>
    <mergeCell ref="A190:F190"/>
    <mergeCell ref="G190:O190"/>
    <mergeCell ref="B191:B192"/>
    <mergeCell ref="C191:C192"/>
    <mergeCell ref="G183:O183"/>
    <mergeCell ref="A181:C181"/>
    <mergeCell ref="A183:F183"/>
    <mergeCell ref="D191:F191"/>
    <mergeCell ref="G191:I191"/>
    <mergeCell ref="G159:O159"/>
    <mergeCell ref="B160:B161"/>
    <mergeCell ref="M160:O160"/>
    <mergeCell ref="C160:C161"/>
    <mergeCell ref="D160:F160"/>
    <mergeCell ref="G160:I160"/>
    <mergeCell ref="J160:L160"/>
    <mergeCell ref="J213:L213"/>
    <mergeCell ref="M213:O213"/>
    <mergeCell ref="A212:F212"/>
    <mergeCell ref="G212:O212"/>
    <mergeCell ref="B213:B214"/>
    <mergeCell ref="C213:C214"/>
    <mergeCell ref="D213:F213"/>
    <mergeCell ref="G213:I213"/>
    <mergeCell ref="B184:B185"/>
    <mergeCell ref="C184:C185"/>
    <mergeCell ref="D184:F184"/>
    <mergeCell ref="G184:I184"/>
    <mergeCell ref="J184:L184"/>
    <mergeCell ref="M184:O184"/>
    <mergeCell ref="D200:F200"/>
    <mergeCell ref="G200:I200"/>
    <mergeCell ref="J200:L200"/>
    <mergeCell ref="M200:O200"/>
    <mergeCell ref="A195:C195"/>
    <mergeCell ref="A197:C197"/>
    <mergeCell ref="A199:F199"/>
    <mergeCell ref="G199:O199"/>
    <mergeCell ref="B200:B201"/>
    <mergeCell ref="J191:L191"/>
    <mergeCell ref="G235:O235"/>
    <mergeCell ref="B236:B237"/>
    <mergeCell ref="C236:C237"/>
    <mergeCell ref="J220:L220"/>
    <mergeCell ref="M220:O220"/>
    <mergeCell ref="A219:F219"/>
    <mergeCell ref="G219:O219"/>
    <mergeCell ref="B220:B221"/>
    <mergeCell ref="C220:C221"/>
    <mergeCell ref="D220:F220"/>
    <mergeCell ref="G220:I220"/>
    <mergeCell ref="A210:C210"/>
    <mergeCell ref="G242:I242"/>
    <mergeCell ref="J242:L242"/>
    <mergeCell ref="M242:O242"/>
    <mergeCell ref="A241:F241"/>
    <mergeCell ref="G241:O241"/>
    <mergeCell ref="B242:B243"/>
    <mergeCell ref="C242:C243"/>
    <mergeCell ref="D236:F236"/>
    <mergeCell ref="G236:I236"/>
    <mergeCell ref="J236:L236"/>
    <mergeCell ref="M236:O236"/>
    <mergeCell ref="A286:F286"/>
    <mergeCell ref="G286:O286"/>
    <mergeCell ref="B287:B288"/>
    <mergeCell ref="C287:C288"/>
    <mergeCell ref="D287:F287"/>
    <mergeCell ref="G287:I287"/>
    <mergeCell ref="J254:L254"/>
    <mergeCell ref="M254:O254"/>
    <mergeCell ref="A253:F253"/>
    <mergeCell ref="G253:O253"/>
    <mergeCell ref="B254:B255"/>
    <mergeCell ref="C254:C255"/>
    <mergeCell ref="D254:F254"/>
    <mergeCell ref="G254:I254"/>
    <mergeCell ref="A263:F263"/>
    <mergeCell ref="G263:O263"/>
    <mergeCell ref="B264:B265"/>
    <mergeCell ref="C264:C265"/>
    <mergeCell ref="D264:F264"/>
    <mergeCell ref="G264:I264"/>
    <mergeCell ref="J264:L264"/>
    <mergeCell ref="M264:O264"/>
    <mergeCell ref="A284:C284"/>
    <mergeCell ref="B276:B277"/>
    <mergeCell ref="M335:O335"/>
    <mergeCell ref="A334:F334"/>
    <mergeCell ref="G334:O334"/>
    <mergeCell ref="B335:B336"/>
    <mergeCell ref="C335:C336"/>
    <mergeCell ref="D335:F335"/>
    <mergeCell ref="G335:I335"/>
    <mergeCell ref="J287:L287"/>
    <mergeCell ref="M287:O287"/>
    <mergeCell ref="M315:O315"/>
    <mergeCell ref="A312:C312"/>
    <mergeCell ref="A314:F314"/>
    <mergeCell ref="G314:O314"/>
    <mergeCell ref="B315:B316"/>
    <mergeCell ref="B296:B297"/>
    <mergeCell ref="A290:C290"/>
    <mergeCell ref="A295:F295"/>
    <mergeCell ref="G295:O295"/>
    <mergeCell ref="C296:C297"/>
    <mergeCell ref="D296:F296"/>
    <mergeCell ref="G296:I296"/>
    <mergeCell ref="J302:L302"/>
    <mergeCell ref="M302:O302"/>
    <mergeCell ref="A299:C299"/>
    <mergeCell ref="A301:F301"/>
    <mergeCell ref="G301:O301"/>
    <mergeCell ref="B302:B303"/>
    <mergeCell ref="C302:C303"/>
    <mergeCell ref="D302:F302"/>
    <mergeCell ref="J296:L296"/>
    <mergeCell ref="M296:O296"/>
    <mergeCell ref="J308:L308"/>
    <mergeCell ref="M308:O308"/>
    <mergeCell ref="A305:C305"/>
    <mergeCell ref="A307:F307"/>
    <mergeCell ref="G307:O307"/>
    <mergeCell ref="B308:B309"/>
    <mergeCell ref="C308:C309"/>
    <mergeCell ref="D308:F308"/>
    <mergeCell ref="G308:I308"/>
    <mergeCell ref="G302:I302"/>
    <mergeCell ref="D315:F315"/>
    <mergeCell ref="G315:I315"/>
    <mergeCell ref="A320:C320"/>
    <mergeCell ref="A347:C347"/>
    <mergeCell ref="A381:C381"/>
    <mergeCell ref="A383:C383"/>
    <mergeCell ref="A387:C387"/>
    <mergeCell ref="E393:K393"/>
    <mergeCell ref="E394:K394"/>
    <mergeCell ref="J315:L315"/>
    <mergeCell ref="A338:C338"/>
    <mergeCell ref="J335:L335"/>
    <mergeCell ref="A340:F340"/>
    <mergeCell ref="G340:O340"/>
    <mergeCell ref="B341:B342"/>
    <mergeCell ref="C341:C342"/>
    <mergeCell ref="D341:F341"/>
    <mergeCell ref="G341:I341"/>
    <mergeCell ref="J341:L341"/>
    <mergeCell ref="M341:O341"/>
    <mergeCell ref="A344:C344"/>
    <mergeCell ref="A377:C377"/>
    <mergeCell ref="A379:C379"/>
    <mergeCell ref="A385:C385"/>
    <mergeCell ref="A354:O354"/>
    <mergeCell ref="A373:F373"/>
    <mergeCell ref="G373:O373"/>
    <mergeCell ref="B374:B375"/>
    <mergeCell ref="C374:C375"/>
    <mergeCell ref="D374:F374"/>
    <mergeCell ref="G374:I374"/>
    <mergeCell ref="J374:L374"/>
    <mergeCell ref="M374:O374"/>
    <mergeCell ref="A356:F356"/>
    <mergeCell ref="G356:O356"/>
    <mergeCell ref="B357:B358"/>
    <mergeCell ref="C357:C358"/>
    <mergeCell ref="D357:F357"/>
    <mergeCell ref="G357:I357"/>
    <mergeCell ref="J357:L357"/>
    <mergeCell ref="M357:O357"/>
    <mergeCell ref="A360:C360"/>
    <mergeCell ref="A361:F361"/>
    <mergeCell ref="G361:O361"/>
    <mergeCell ref="B362:B363"/>
    <mergeCell ref="C362:C363"/>
    <mergeCell ref="D362:F362"/>
    <mergeCell ref="G362:I362"/>
    <mergeCell ref="A332:C332"/>
    <mergeCell ref="A326:C326"/>
    <mergeCell ref="A261:O261"/>
    <mergeCell ref="A259:C259"/>
    <mergeCell ref="A257:C257"/>
    <mergeCell ref="A251:C251"/>
    <mergeCell ref="A250:C250"/>
    <mergeCell ref="J329:L329"/>
    <mergeCell ref="M329:O329"/>
    <mergeCell ref="A328:F328"/>
    <mergeCell ref="G328:O328"/>
    <mergeCell ref="B329:B330"/>
    <mergeCell ref="C329:C330"/>
    <mergeCell ref="D329:F329"/>
    <mergeCell ref="G329:I329"/>
    <mergeCell ref="J323:L323"/>
    <mergeCell ref="M323:O323"/>
    <mergeCell ref="A322:F322"/>
    <mergeCell ref="G322:O322"/>
    <mergeCell ref="B323:B324"/>
    <mergeCell ref="C323:C324"/>
    <mergeCell ref="D323:F323"/>
    <mergeCell ref="G323:I323"/>
    <mergeCell ref="C315:C316"/>
    <mergeCell ref="A157:C157"/>
    <mergeCell ref="A156:C156"/>
    <mergeCell ref="A152:C152"/>
    <mergeCell ref="A148:C148"/>
    <mergeCell ref="A246:C246"/>
    <mergeCell ref="A239:C239"/>
    <mergeCell ref="A228:C228"/>
    <mergeCell ref="A226:C226"/>
    <mergeCell ref="A217:C217"/>
    <mergeCell ref="A235:F235"/>
    <mergeCell ref="C200:C201"/>
    <mergeCell ref="A159:F159"/>
    <mergeCell ref="D242:F242"/>
    <mergeCell ref="A166:C166"/>
    <mergeCell ref="A172:C172"/>
    <mergeCell ref="A176:C176"/>
    <mergeCell ref="A180:C180"/>
    <mergeCell ref="A371:C371"/>
    <mergeCell ref="J362:L362"/>
    <mergeCell ref="M362:O362"/>
    <mergeCell ref="A365:C365"/>
    <mergeCell ref="A367:F367"/>
    <mergeCell ref="G367:O367"/>
    <mergeCell ref="B368:B369"/>
    <mergeCell ref="C368:C369"/>
    <mergeCell ref="D368:F368"/>
    <mergeCell ref="G368:I368"/>
    <mergeCell ref="J368:L368"/>
    <mergeCell ref="M368:O368"/>
  </mergeCells>
  <pageMargins left="0.23622047244094491" right="0.23622047244094491" top="0.74803149606299213" bottom="0.74803149606299213" header="0.31496062992125984" footer="0.31496062992125984"/>
  <pageSetup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298"/>
  <sheetViews>
    <sheetView topLeftCell="A257" workbookViewId="0">
      <selection activeCell="Q231" sqref="Q231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7" customWidth="1"/>
    <col min="4" max="6" width="7" style="79" customWidth="1"/>
    <col min="7" max="15" width="6.42578125" style="79" customWidth="1"/>
    <col min="16" max="16" width="15.140625" style="97" customWidth="1"/>
    <col min="17" max="19" width="11.42578125" style="97" customWidth="1"/>
    <col min="20" max="25" width="10" style="97" customWidth="1"/>
    <col min="26" max="16384" width="12.5703125" style="97"/>
  </cols>
  <sheetData>
    <row r="3" spans="1:25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8" t="s">
        <v>183</v>
      </c>
      <c r="B4" s="9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8"/>
      <c r="B5" s="9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61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8"/>
      <c r="B7" s="98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63"/>
      <c r="B8" s="164"/>
      <c r="C8" s="165" t="s">
        <v>2</v>
      </c>
      <c r="D8" s="166"/>
      <c r="E8" s="167"/>
      <c r="F8" s="4"/>
      <c r="G8" s="5"/>
      <c r="H8" s="158" t="s">
        <v>3</v>
      </c>
      <c r="I8" s="116"/>
      <c r="J8" s="116"/>
      <c r="K8" s="116"/>
      <c r="L8" s="116"/>
      <c r="M8" s="116"/>
      <c r="N8" s="116"/>
      <c r="O8" s="11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2" t="s">
        <v>229</v>
      </c>
      <c r="D9" s="168"/>
      <c r="E9" s="117"/>
      <c r="F9" s="4"/>
      <c r="G9" s="5"/>
      <c r="H9" s="158" t="s">
        <v>4</v>
      </c>
      <c r="I9" s="117"/>
      <c r="J9" s="158" t="s">
        <v>5</v>
      </c>
      <c r="K9" s="117"/>
      <c r="L9" s="158" t="s">
        <v>6</v>
      </c>
      <c r="M9" s="117"/>
      <c r="N9" s="158" t="s">
        <v>7</v>
      </c>
      <c r="O9" s="11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70" t="s">
        <v>97</v>
      </c>
      <c r="B10" s="171"/>
      <c r="C10" s="93"/>
      <c r="D10" s="177"/>
      <c r="E10" s="117"/>
      <c r="F10" s="4"/>
      <c r="G10" s="5"/>
      <c r="H10" s="179"/>
      <c r="I10" s="180"/>
      <c r="J10" s="178"/>
      <c r="K10" s="117"/>
      <c r="L10" s="178"/>
      <c r="M10" s="117"/>
      <c r="N10" s="175"/>
      <c r="O10" s="17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8" t="s">
        <v>230</v>
      </c>
      <c r="B11" s="98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81" t="s">
        <v>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82" t="s">
        <v>9</v>
      </c>
      <c r="B13" s="153"/>
      <c r="C13" s="153"/>
      <c r="D13" s="153"/>
      <c r="E13" s="153"/>
      <c r="F13" s="154"/>
      <c r="G13" s="183" t="s">
        <v>10</v>
      </c>
      <c r="H13" s="116"/>
      <c r="I13" s="116"/>
      <c r="J13" s="116"/>
      <c r="K13" s="116"/>
      <c r="L13" s="116"/>
      <c r="M13" s="116"/>
      <c r="N13" s="116"/>
      <c r="O13" s="117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72" t="s">
        <v>14</v>
      </c>
      <c r="E14" s="173"/>
      <c r="F14" s="174"/>
      <c r="G14" s="172" t="s">
        <v>15</v>
      </c>
      <c r="H14" s="173"/>
      <c r="I14" s="174"/>
      <c r="J14" s="172" t="s">
        <v>16</v>
      </c>
      <c r="K14" s="173"/>
      <c r="L14" s="174"/>
      <c r="M14" s="172" t="s">
        <v>17</v>
      </c>
      <c r="N14" s="173"/>
      <c r="O14" s="174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1" t="s">
        <v>18</v>
      </c>
      <c r="B15" s="11"/>
      <c r="C15" s="13"/>
      <c r="D15" s="12" t="s">
        <v>19</v>
      </c>
      <c r="E15" s="12" t="s">
        <v>20</v>
      </c>
      <c r="F15" s="12" t="s">
        <v>21</v>
      </c>
      <c r="G15" s="12" t="s">
        <v>19</v>
      </c>
      <c r="H15" s="12" t="s">
        <v>20</v>
      </c>
      <c r="I15" s="12" t="s">
        <v>21</v>
      </c>
      <c r="J15" s="12" t="s">
        <v>19</v>
      </c>
      <c r="K15" s="12" t="s">
        <v>20</v>
      </c>
      <c r="L15" s="12" t="s">
        <v>21</v>
      </c>
      <c r="M15" s="12" t="s">
        <v>19</v>
      </c>
      <c r="N15" s="12" t="s">
        <v>20</v>
      </c>
      <c r="O15" s="12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4" t="s">
        <v>236</v>
      </c>
      <c r="B16" s="14" t="s">
        <v>100</v>
      </c>
      <c r="C16" s="15" t="s">
        <v>22</v>
      </c>
      <c r="D16" s="16">
        <v>0</v>
      </c>
      <c r="E16" s="16">
        <v>0</v>
      </c>
      <c r="F16" s="16">
        <f t="shared" ref="F16:F32" si="0">D16+E16</f>
        <v>0</v>
      </c>
      <c r="G16" s="16">
        <v>0</v>
      </c>
      <c r="H16" s="16">
        <v>0</v>
      </c>
      <c r="I16" s="16">
        <f t="shared" ref="I16:I32" si="1">G16+H16</f>
        <v>0</v>
      </c>
      <c r="J16" s="16">
        <v>1</v>
      </c>
      <c r="K16" s="16">
        <v>0</v>
      </c>
      <c r="L16" s="16">
        <f t="shared" ref="L16:L32" si="2">J16+K16</f>
        <v>1</v>
      </c>
      <c r="M16" s="16">
        <f t="shared" ref="M16:N31" si="3">SUM(G16,J16)</f>
        <v>1</v>
      </c>
      <c r="N16" s="16">
        <f t="shared" si="3"/>
        <v>0</v>
      </c>
      <c r="O16" s="16">
        <f t="shared" ref="O16:O32" si="4">M16+N16</f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136</v>
      </c>
      <c r="B17" s="14" t="s">
        <v>100</v>
      </c>
      <c r="C17" s="15" t="s">
        <v>22</v>
      </c>
      <c r="D17" s="16">
        <v>0</v>
      </c>
      <c r="E17" s="16">
        <v>0</v>
      </c>
      <c r="F17" s="16">
        <f t="shared" si="0"/>
        <v>0</v>
      </c>
      <c r="G17" s="16">
        <v>34</v>
      </c>
      <c r="H17" s="16">
        <v>70</v>
      </c>
      <c r="I17" s="16">
        <f t="shared" si="1"/>
        <v>104</v>
      </c>
      <c r="J17" s="16">
        <v>432</v>
      </c>
      <c r="K17" s="16">
        <v>473</v>
      </c>
      <c r="L17" s="16">
        <f t="shared" si="2"/>
        <v>905</v>
      </c>
      <c r="M17" s="16">
        <f t="shared" si="3"/>
        <v>466</v>
      </c>
      <c r="N17" s="16">
        <f t="shared" si="3"/>
        <v>543</v>
      </c>
      <c r="O17" s="16">
        <f t="shared" si="4"/>
        <v>1009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137</v>
      </c>
      <c r="B18" s="14" t="s">
        <v>100</v>
      </c>
      <c r="C18" s="15" t="s">
        <v>22</v>
      </c>
      <c r="D18" s="16">
        <v>0</v>
      </c>
      <c r="E18" s="16">
        <v>0</v>
      </c>
      <c r="F18" s="16">
        <f t="shared" si="0"/>
        <v>0</v>
      </c>
      <c r="G18" s="16">
        <v>58</v>
      </c>
      <c r="H18" s="16">
        <v>45</v>
      </c>
      <c r="I18" s="16">
        <f t="shared" si="1"/>
        <v>103</v>
      </c>
      <c r="J18" s="16">
        <v>534</v>
      </c>
      <c r="K18" s="16">
        <v>505</v>
      </c>
      <c r="L18" s="16">
        <f t="shared" si="2"/>
        <v>1039</v>
      </c>
      <c r="M18" s="16">
        <f t="shared" si="3"/>
        <v>592</v>
      </c>
      <c r="N18" s="16">
        <f t="shared" si="3"/>
        <v>550</v>
      </c>
      <c r="O18" s="16">
        <f t="shared" si="4"/>
        <v>1142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4" t="s">
        <v>155</v>
      </c>
      <c r="B19" s="14" t="s">
        <v>100</v>
      </c>
      <c r="C19" s="14" t="s">
        <v>22</v>
      </c>
      <c r="D19" s="16">
        <v>22</v>
      </c>
      <c r="E19" s="16">
        <v>30</v>
      </c>
      <c r="F19" s="16">
        <f t="shared" si="0"/>
        <v>52</v>
      </c>
      <c r="G19" s="16">
        <v>18</v>
      </c>
      <c r="H19" s="16">
        <v>25</v>
      </c>
      <c r="I19" s="16">
        <f t="shared" si="1"/>
        <v>43</v>
      </c>
      <c r="J19" s="16">
        <v>119</v>
      </c>
      <c r="K19" s="16">
        <v>345</v>
      </c>
      <c r="L19" s="16">
        <f t="shared" si="2"/>
        <v>464</v>
      </c>
      <c r="M19" s="16">
        <f t="shared" si="3"/>
        <v>137</v>
      </c>
      <c r="N19" s="16">
        <f t="shared" si="3"/>
        <v>370</v>
      </c>
      <c r="O19" s="16">
        <f t="shared" si="4"/>
        <v>507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156</v>
      </c>
      <c r="B20" s="14" t="s">
        <v>100</v>
      </c>
      <c r="C20" s="15" t="s">
        <v>22</v>
      </c>
      <c r="D20" s="16">
        <v>37</v>
      </c>
      <c r="E20" s="16">
        <v>14</v>
      </c>
      <c r="F20" s="16">
        <f t="shared" si="0"/>
        <v>51</v>
      </c>
      <c r="G20" s="16">
        <v>30</v>
      </c>
      <c r="H20" s="16">
        <v>12</v>
      </c>
      <c r="I20" s="16">
        <f t="shared" si="1"/>
        <v>42</v>
      </c>
      <c r="J20" s="16">
        <v>303</v>
      </c>
      <c r="K20" s="16">
        <v>73</v>
      </c>
      <c r="L20" s="16">
        <f t="shared" si="2"/>
        <v>376</v>
      </c>
      <c r="M20" s="16">
        <f t="shared" si="3"/>
        <v>333</v>
      </c>
      <c r="N20" s="16">
        <f t="shared" si="3"/>
        <v>85</v>
      </c>
      <c r="O20" s="16">
        <f t="shared" si="4"/>
        <v>418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23</v>
      </c>
      <c r="B21" s="14" t="s">
        <v>100</v>
      </c>
      <c r="C21" s="15" t="s">
        <v>22</v>
      </c>
      <c r="D21" s="16">
        <v>33</v>
      </c>
      <c r="E21" s="16">
        <v>11</v>
      </c>
      <c r="F21" s="16">
        <f t="shared" si="0"/>
        <v>44</v>
      </c>
      <c r="G21" s="16">
        <v>33</v>
      </c>
      <c r="H21" s="16">
        <v>10</v>
      </c>
      <c r="I21" s="16">
        <f t="shared" si="1"/>
        <v>43</v>
      </c>
      <c r="J21" s="16">
        <v>258</v>
      </c>
      <c r="K21" s="16">
        <v>81</v>
      </c>
      <c r="L21" s="16">
        <f t="shared" si="2"/>
        <v>339</v>
      </c>
      <c r="M21" s="16">
        <f t="shared" si="3"/>
        <v>291</v>
      </c>
      <c r="N21" s="16">
        <f t="shared" si="3"/>
        <v>91</v>
      </c>
      <c r="O21" s="16">
        <f t="shared" si="4"/>
        <v>382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226</v>
      </c>
      <c r="B22" s="14" t="s">
        <v>101</v>
      </c>
      <c r="C22" s="15" t="s">
        <v>22</v>
      </c>
      <c r="D22" s="16">
        <v>0</v>
      </c>
      <c r="E22" s="16">
        <v>0</v>
      </c>
      <c r="F22" s="16">
        <f t="shared" si="0"/>
        <v>0</v>
      </c>
      <c r="G22" s="16">
        <v>0</v>
      </c>
      <c r="H22" s="16">
        <v>0</v>
      </c>
      <c r="I22" s="16">
        <f t="shared" si="1"/>
        <v>0</v>
      </c>
      <c r="J22" s="16">
        <v>99</v>
      </c>
      <c r="K22" s="16">
        <v>160</v>
      </c>
      <c r="L22" s="16">
        <f t="shared" si="2"/>
        <v>259</v>
      </c>
      <c r="M22" s="16">
        <f t="shared" si="3"/>
        <v>99</v>
      </c>
      <c r="N22" s="16">
        <f t="shared" si="3"/>
        <v>160</v>
      </c>
      <c r="O22" s="16">
        <f t="shared" si="4"/>
        <v>259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138</v>
      </c>
      <c r="B23" s="14" t="s">
        <v>102</v>
      </c>
      <c r="C23" s="15" t="s">
        <v>22</v>
      </c>
      <c r="D23" s="16">
        <v>91</v>
      </c>
      <c r="E23" s="16">
        <v>28</v>
      </c>
      <c r="F23" s="16">
        <f t="shared" si="0"/>
        <v>119</v>
      </c>
      <c r="G23" s="16">
        <v>151</v>
      </c>
      <c r="H23" s="16">
        <v>44</v>
      </c>
      <c r="I23" s="16">
        <f t="shared" si="1"/>
        <v>195</v>
      </c>
      <c r="J23" s="16">
        <v>1193</v>
      </c>
      <c r="K23" s="16">
        <v>351</v>
      </c>
      <c r="L23" s="16">
        <f t="shared" si="2"/>
        <v>1544</v>
      </c>
      <c r="M23" s="16">
        <f t="shared" si="3"/>
        <v>1344</v>
      </c>
      <c r="N23" s="16">
        <f t="shared" si="3"/>
        <v>395</v>
      </c>
      <c r="O23" s="16">
        <f t="shared" si="4"/>
        <v>1739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237</v>
      </c>
      <c r="B24" s="14" t="s">
        <v>102</v>
      </c>
      <c r="C24" s="15" t="s">
        <v>22</v>
      </c>
      <c r="D24" s="16">
        <v>0</v>
      </c>
      <c r="E24" s="16">
        <v>0</v>
      </c>
      <c r="F24" s="16">
        <f t="shared" si="0"/>
        <v>0</v>
      </c>
      <c r="G24" s="16">
        <v>0</v>
      </c>
      <c r="H24" s="16">
        <v>0</v>
      </c>
      <c r="I24" s="16">
        <f t="shared" si="1"/>
        <v>0</v>
      </c>
      <c r="J24" s="16">
        <v>1</v>
      </c>
      <c r="K24" s="16">
        <v>0</v>
      </c>
      <c r="L24" s="16">
        <f t="shared" si="2"/>
        <v>1</v>
      </c>
      <c r="M24" s="16">
        <f t="shared" si="3"/>
        <v>1</v>
      </c>
      <c r="N24" s="16">
        <f t="shared" si="3"/>
        <v>0</v>
      </c>
      <c r="O24" s="16">
        <f t="shared" si="4"/>
        <v>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223</v>
      </c>
      <c r="B25" s="14" t="s">
        <v>102</v>
      </c>
      <c r="C25" s="15" t="s">
        <v>22</v>
      </c>
      <c r="D25" s="16">
        <v>0</v>
      </c>
      <c r="E25" s="16">
        <v>0</v>
      </c>
      <c r="F25" s="16">
        <f t="shared" si="0"/>
        <v>0</v>
      </c>
      <c r="G25" s="16">
        <v>0</v>
      </c>
      <c r="H25" s="16">
        <v>0</v>
      </c>
      <c r="I25" s="16">
        <f t="shared" si="1"/>
        <v>0</v>
      </c>
      <c r="J25" s="16">
        <v>0</v>
      </c>
      <c r="K25" s="16">
        <v>0</v>
      </c>
      <c r="L25" s="16">
        <f t="shared" si="2"/>
        <v>0</v>
      </c>
      <c r="M25" s="16">
        <f t="shared" si="3"/>
        <v>0</v>
      </c>
      <c r="N25" s="16">
        <f t="shared" si="3"/>
        <v>0</v>
      </c>
      <c r="O25" s="16">
        <f t="shared" si="4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224</v>
      </c>
      <c r="B26" s="14" t="s">
        <v>102</v>
      </c>
      <c r="C26" s="15" t="s">
        <v>22</v>
      </c>
      <c r="D26" s="16">
        <v>0</v>
      </c>
      <c r="E26" s="16">
        <v>0</v>
      </c>
      <c r="F26" s="16">
        <f t="shared" si="0"/>
        <v>0</v>
      </c>
      <c r="G26" s="16">
        <v>0</v>
      </c>
      <c r="H26" s="16">
        <v>0</v>
      </c>
      <c r="I26" s="16">
        <f t="shared" si="1"/>
        <v>0</v>
      </c>
      <c r="J26" s="16">
        <v>0</v>
      </c>
      <c r="K26" s="16">
        <v>0</v>
      </c>
      <c r="L26" s="16">
        <f t="shared" si="2"/>
        <v>0</v>
      </c>
      <c r="M26" s="16">
        <f t="shared" si="3"/>
        <v>0</v>
      </c>
      <c r="N26" s="16">
        <f t="shared" si="3"/>
        <v>0</v>
      </c>
      <c r="O26" s="16">
        <f t="shared" si="4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139</v>
      </c>
      <c r="B27" s="14" t="s">
        <v>104</v>
      </c>
      <c r="C27" s="15" t="s">
        <v>22</v>
      </c>
      <c r="D27" s="16">
        <v>0</v>
      </c>
      <c r="E27" s="16">
        <v>0</v>
      </c>
      <c r="F27" s="16">
        <f t="shared" si="0"/>
        <v>0</v>
      </c>
      <c r="G27" s="16">
        <v>0</v>
      </c>
      <c r="H27" s="16">
        <v>0</v>
      </c>
      <c r="I27" s="16">
        <f t="shared" si="1"/>
        <v>0</v>
      </c>
      <c r="J27" s="16">
        <v>42</v>
      </c>
      <c r="K27" s="16">
        <v>13</v>
      </c>
      <c r="L27" s="16">
        <f t="shared" si="2"/>
        <v>55</v>
      </c>
      <c r="M27" s="16">
        <f t="shared" si="3"/>
        <v>42</v>
      </c>
      <c r="N27" s="16">
        <f t="shared" si="3"/>
        <v>13</v>
      </c>
      <c r="O27" s="16">
        <f t="shared" si="4"/>
        <v>55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4" t="s">
        <v>157</v>
      </c>
      <c r="B28" s="14" t="s">
        <v>104</v>
      </c>
      <c r="C28" s="15" t="s">
        <v>22</v>
      </c>
      <c r="D28" s="16">
        <v>0</v>
      </c>
      <c r="E28" s="16">
        <v>0</v>
      </c>
      <c r="F28" s="16">
        <f t="shared" si="0"/>
        <v>0</v>
      </c>
      <c r="G28" s="16">
        <v>0</v>
      </c>
      <c r="H28" s="16">
        <v>0</v>
      </c>
      <c r="I28" s="16">
        <f t="shared" si="1"/>
        <v>0</v>
      </c>
      <c r="J28" s="16">
        <v>25</v>
      </c>
      <c r="K28" s="16">
        <v>8</v>
      </c>
      <c r="L28" s="16">
        <f t="shared" si="2"/>
        <v>33</v>
      </c>
      <c r="M28" s="16">
        <f t="shared" si="3"/>
        <v>25</v>
      </c>
      <c r="N28" s="16">
        <f t="shared" si="3"/>
        <v>8</v>
      </c>
      <c r="O28" s="16">
        <f t="shared" si="4"/>
        <v>33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4" t="s">
        <v>140</v>
      </c>
      <c r="B29" s="14" t="s">
        <v>104</v>
      </c>
      <c r="C29" s="15" t="s">
        <v>22</v>
      </c>
      <c r="D29" s="16">
        <v>0</v>
      </c>
      <c r="E29" s="16">
        <v>0</v>
      </c>
      <c r="F29" s="16">
        <f t="shared" si="0"/>
        <v>0</v>
      </c>
      <c r="G29" s="16">
        <v>0</v>
      </c>
      <c r="H29" s="16">
        <v>0</v>
      </c>
      <c r="I29" s="16">
        <f t="shared" si="1"/>
        <v>0</v>
      </c>
      <c r="J29" s="16">
        <v>14</v>
      </c>
      <c r="K29" s="16">
        <v>11</v>
      </c>
      <c r="L29" s="16">
        <f t="shared" si="2"/>
        <v>25</v>
      </c>
      <c r="M29" s="16">
        <f t="shared" si="3"/>
        <v>14</v>
      </c>
      <c r="N29" s="16">
        <f t="shared" si="3"/>
        <v>11</v>
      </c>
      <c r="O29" s="16">
        <f t="shared" si="4"/>
        <v>25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4" t="s">
        <v>158</v>
      </c>
      <c r="B30" s="14" t="s">
        <v>104</v>
      </c>
      <c r="C30" s="15" t="s">
        <v>22</v>
      </c>
      <c r="D30" s="16">
        <v>0</v>
      </c>
      <c r="E30" s="16">
        <v>0</v>
      </c>
      <c r="F30" s="16">
        <f t="shared" si="0"/>
        <v>0</v>
      </c>
      <c r="G30" s="16">
        <v>0</v>
      </c>
      <c r="H30" s="16">
        <v>0</v>
      </c>
      <c r="I30" s="16">
        <f t="shared" si="1"/>
        <v>0</v>
      </c>
      <c r="J30" s="16">
        <v>49</v>
      </c>
      <c r="K30" s="16">
        <v>25</v>
      </c>
      <c r="L30" s="16">
        <f t="shared" si="2"/>
        <v>74</v>
      </c>
      <c r="M30" s="16">
        <f t="shared" si="3"/>
        <v>49</v>
      </c>
      <c r="N30" s="16">
        <f t="shared" si="3"/>
        <v>25</v>
      </c>
      <c r="O30" s="16">
        <f t="shared" si="4"/>
        <v>74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24</v>
      </c>
      <c r="B31" s="14" t="s">
        <v>99</v>
      </c>
      <c r="C31" s="15" t="s">
        <v>22</v>
      </c>
      <c r="D31" s="16">
        <v>0</v>
      </c>
      <c r="E31" s="16">
        <v>0</v>
      </c>
      <c r="F31" s="16">
        <f t="shared" si="0"/>
        <v>0</v>
      </c>
      <c r="G31" s="16">
        <v>0</v>
      </c>
      <c r="H31" s="16">
        <v>0</v>
      </c>
      <c r="I31" s="16">
        <f t="shared" si="1"/>
        <v>0</v>
      </c>
      <c r="J31" s="16">
        <v>29</v>
      </c>
      <c r="K31" s="16">
        <v>76</v>
      </c>
      <c r="L31" s="16">
        <f t="shared" si="2"/>
        <v>105</v>
      </c>
      <c r="M31" s="16">
        <f t="shared" si="3"/>
        <v>29</v>
      </c>
      <c r="N31" s="16">
        <f t="shared" si="3"/>
        <v>76</v>
      </c>
      <c r="O31" s="16">
        <f t="shared" si="4"/>
        <v>105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4" t="s">
        <v>25</v>
      </c>
      <c r="B32" s="14" t="s">
        <v>103</v>
      </c>
      <c r="C32" s="15" t="s">
        <v>22</v>
      </c>
      <c r="D32" s="16">
        <v>0</v>
      </c>
      <c r="E32" s="16">
        <v>0</v>
      </c>
      <c r="F32" s="16">
        <f t="shared" si="0"/>
        <v>0</v>
      </c>
      <c r="G32" s="16">
        <v>101</v>
      </c>
      <c r="H32" s="16">
        <v>77</v>
      </c>
      <c r="I32" s="16">
        <f t="shared" si="1"/>
        <v>178</v>
      </c>
      <c r="J32" s="16">
        <v>786</v>
      </c>
      <c r="K32" s="16">
        <v>687</v>
      </c>
      <c r="L32" s="16">
        <f t="shared" si="2"/>
        <v>1473</v>
      </c>
      <c r="M32" s="16">
        <f t="shared" ref="M32:N32" si="5">SUM(G32,J32)</f>
        <v>887</v>
      </c>
      <c r="N32" s="16">
        <f t="shared" si="5"/>
        <v>764</v>
      </c>
      <c r="O32" s="16">
        <f t="shared" si="4"/>
        <v>1651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12" t="s">
        <v>26</v>
      </c>
      <c r="B33" s="153"/>
      <c r="C33" s="154"/>
      <c r="D33" s="16">
        <f t="shared" ref="D33:O33" si="6">SUM(D16:D32)</f>
        <v>183</v>
      </c>
      <c r="E33" s="16">
        <f t="shared" si="6"/>
        <v>83</v>
      </c>
      <c r="F33" s="16">
        <f t="shared" si="6"/>
        <v>266</v>
      </c>
      <c r="G33" s="16">
        <f t="shared" si="6"/>
        <v>425</v>
      </c>
      <c r="H33" s="16">
        <f t="shared" si="6"/>
        <v>283</v>
      </c>
      <c r="I33" s="16">
        <f t="shared" si="6"/>
        <v>708</v>
      </c>
      <c r="J33" s="16">
        <f t="shared" si="6"/>
        <v>3885</v>
      </c>
      <c r="K33" s="16">
        <f t="shared" si="6"/>
        <v>2808</v>
      </c>
      <c r="L33" s="16">
        <f t="shared" si="6"/>
        <v>6693</v>
      </c>
      <c r="M33" s="16">
        <f t="shared" si="6"/>
        <v>4310</v>
      </c>
      <c r="N33" s="16">
        <f t="shared" si="6"/>
        <v>3091</v>
      </c>
      <c r="O33" s="16">
        <f t="shared" si="6"/>
        <v>7401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7"/>
      <c r="B34" s="17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12" t="s">
        <v>31</v>
      </c>
      <c r="B35" s="153"/>
      <c r="C35" s="154"/>
      <c r="D35" s="20">
        <f>SUM(D33)</f>
        <v>183</v>
      </c>
      <c r="E35" s="20">
        <f t="shared" ref="E35:O35" si="7">SUM(E33)</f>
        <v>83</v>
      </c>
      <c r="F35" s="20">
        <f t="shared" si="7"/>
        <v>266</v>
      </c>
      <c r="G35" s="20">
        <f t="shared" si="7"/>
        <v>425</v>
      </c>
      <c r="H35" s="20">
        <f t="shared" si="7"/>
        <v>283</v>
      </c>
      <c r="I35" s="20">
        <f t="shared" si="7"/>
        <v>708</v>
      </c>
      <c r="J35" s="20">
        <f t="shared" si="7"/>
        <v>3885</v>
      </c>
      <c r="K35" s="20">
        <f t="shared" si="7"/>
        <v>2808</v>
      </c>
      <c r="L35" s="20">
        <f t="shared" si="7"/>
        <v>6693</v>
      </c>
      <c r="M35" s="20">
        <f t="shared" si="7"/>
        <v>4310</v>
      </c>
      <c r="N35" s="20">
        <f t="shared" si="7"/>
        <v>3091</v>
      </c>
      <c r="O35" s="20">
        <f t="shared" si="7"/>
        <v>7401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24"/>
      <c r="B36" s="24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18" t="s">
        <v>32</v>
      </c>
      <c r="B37" s="153"/>
      <c r="C37" s="153"/>
      <c r="D37" s="153"/>
      <c r="E37" s="153"/>
      <c r="F37" s="154"/>
      <c r="G37" s="115" t="s">
        <v>10</v>
      </c>
      <c r="H37" s="116"/>
      <c r="I37" s="116"/>
      <c r="J37" s="116"/>
      <c r="K37" s="116"/>
      <c r="L37" s="116"/>
      <c r="M37" s="116"/>
      <c r="N37" s="116"/>
      <c r="O37" s="11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1" t="s">
        <v>11</v>
      </c>
      <c r="B38" s="121" t="s">
        <v>12</v>
      </c>
      <c r="C38" s="12" t="s">
        <v>13</v>
      </c>
      <c r="D38" s="115" t="s">
        <v>14</v>
      </c>
      <c r="E38" s="116"/>
      <c r="F38" s="117"/>
      <c r="G38" s="115" t="s">
        <v>15</v>
      </c>
      <c r="H38" s="116"/>
      <c r="I38" s="117"/>
      <c r="J38" s="115" t="s">
        <v>16</v>
      </c>
      <c r="K38" s="116"/>
      <c r="L38" s="117"/>
      <c r="M38" s="115" t="s">
        <v>17</v>
      </c>
      <c r="N38" s="116"/>
      <c r="O38" s="117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1" t="s">
        <v>18</v>
      </c>
      <c r="B39" s="122"/>
      <c r="C39" s="13"/>
      <c r="D39" s="20" t="s">
        <v>19</v>
      </c>
      <c r="E39" s="20" t="s">
        <v>20</v>
      </c>
      <c r="F39" s="20" t="s">
        <v>21</v>
      </c>
      <c r="G39" s="20" t="s">
        <v>19</v>
      </c>
      <c r="H39" s="20" t="s">
        <v>20</v>
      </c>
      <c r="I39" s="20" t="s">
        <v>21</v>
      </c>
      <c r="J39" s="20" t="s">
        <v>19</v>
      </c>
      <c r="K39" s="20" t="s">
        <v>20</v>
      </c>
      <c r="L39" s="20" t="s">
        <v>21</v>
      </c>
      <c r="M39" s="20" t="s">
        <v>19</v>
      </c>
      <c r="N39" s="20" t="s">
        <v>20</v>
      </c>
      <c r="O39" s="20" t="s">
        <v>21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x14ac:dyDescent="0.2">
      <c r="A40" s="14" t="s">
        <v>141</v>
      </c>
      <c r="B40" s="14" t="s">
        <v>105</v>
      </c>
      <c r="C40" s="27" t="s">
        <v>22</v>
      </c>
      <c r="D40" s="16">
        <v>7</v>
      </c>
      <c r="E40" s="16">
        <v>14</v>
      </c>
      <c r="F40" s="16">
        <f t="shared" ref="F40:F43" si="8">SUM(D40:E40)</f>
        <v>21</v>
      </c>
      <c r="G40" s="16">
        <v>4</v>
      </c>
      <c r="H40" s="16">
        <v>12</v>
      </c>
      <c r="I40" s="16">
        <f t="shared" ref="I40:I43" si="9">SUM(G40:H40)</f>
        <v>16</v>
      </c>
      <c r="J40" s="16">
        <v>46</v>
      </c>
      <c r="K40" s="16">
        <v>143</v>
      </c>
      <c r="L40" s="16">
        <f t="shared" ref="L40:L43" si="10">SUM(J40:K40)</f>
        <v>189</v>
      </c>
      <c r="M40" s="16">
        <f t="shared" ref="M40:N43" si="11">SUM(G40,J40)</f>
        <v>50</v>
      </c>
      <c r="N40" s="16">
        <f t="shared" si="11"/>
        <v>155</v>
      </c>
      <c r="O40" s="16">
        <f t="shared" ref="O40:O43" si="12">SUM(M40:N40)</f>
        <v>205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x14ac:dyDescent="0.2">
      <c r="A41" s="14" t="s">
        <v>142</v>
      </c>
      <c r="B41" s="14" t="s">
        <v>105</v>
      </c>
      <c r="C41" s="15" t="s">
        <v>22</v>
      </c>
      <c r="D41" s="16">
        <v>0</v>
      </c>
      <c r="E41" s="16">
        <v>0</v>
      </c>
      <c r="F41" s="16">
        <f t="shared" si="8"/>
        <v>0</v>
      </c>
      <c r="G41" s="16">
        <v>72</v>
      </c>
      <c r="H41" s="16">
        <v>60</v>
      </c>
      <c r="I41" s="16">
        <f t="shared" si="9"/>
        <v>132</v>
      </c>
      <c r="J41" s="16">
        <v>554</v>
      </c>
      <c r="K41" s="16">
        <v>713</v>
      </c>
      <c r="L41" s="16">
        <f t="shared" si="10"/>
        <v>1267</v>
      </c>
      <c r="M41" s="16">
        <f t="shared" si="11"/>
        <v>626</v>
      </c>
      <c r="N41" s="16">
        <f t="shared" si="11"/>
        <v>773</v>
      </c>
      <c r="O41" s="16">
        <f t="shared" si="12"/>
        <v>1399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4" t="s">
        <v>33</v>
      </c>
      <c r="B42" s="14" t="s">
        <v>106</v>
      </c>
      <c r="C42" s="15" t="s">
        <v>22</v>
      </c>
      <c r="D42" s="16">
        <v>0</v>
      </c>
      <c r="E42" s="16">
        <v>0</v>
      </c>
      <c r="F42" s="16">
        <f t="shared" si="8"/>
        <v>0</v>
      </c>
      <c r="G42" s="16">
        <v>55</v>
      </c>
      <c r="H42" s="16">
        <v>40</v>
      </c>
      <c r="I42" s="16">
        <f t="shared" si="9"/>
        <v>95</v>
      </c>
      <c r="J42" s="16">
        <v>627</v>
      </c>
      <c r="K42" s="16">
        <v>540</v>
      </c>
      <c r="L42" s="16">
        <f t="shared" si="10"/>
        <v>1167</v>
      </c>
      <c r="M42" s="16">
        <f t="shared" si="11"/>
        <v>682</v>
      </c>
      <c r="N42" s="16">
        <f t="shared" si="11"/>
        <v>580</v>
      </c>
      <c r="O42" s="16">
        <f t="shared" si="12"/>
        <v>1262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2.5" x14ac:dyDescent="0.2">
      <c r="A43" s="14" t="s">
        <v>33</v>
      </c>
      <c r="B43" s="14" t="s">
        <v>190</v>
      </c>
      <c r="C43" s="15" t="s">
        <v>34</v>
      </c>
      <c r="D43" s="16">
        <v>28</v>
      </c>
      <c r="E43" s="16">
        <v>13</v>
      </c>
      <c r="F43" s="16">
        <f t="shared" si="8"/>
        <v>41</v>
      </c>
      <c r="G43" s="16">
        <v>25</v>
      </c>
      <c r="H43" s="16">
        <v>10</v>
      </c>
      <c r="I43" s="16">
        <f t="shared" si="9"/>
        <v>35</v>
      </c>
      <c r="J43" s="16">
        <v>138</v>
      </c>
      <c r="K43" s="16">
        <v>83</v>
      </c>
      <c r="L43" s="16">
        <f t="shared" si="10"/>
        <v>221</v>
      </c>
      <c r="M43" s="16">
        <f t="shared" si="11"/>
        <v>163</v>
      </c>
      <c r="N43" s="16">
        <f t="shared" si="11"/>
        <v>93</v>
      </c>
      <c r="O43" s="16">
        <f t="shared" si="12"/>
        <v>256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12" t="s">
        <v>26</v>
      </c>
      <c r="B44" s="153"/>
      <c r="C44" s="154"/>
      <c r="D44" s="16">
        <f t="shared" ref="D44:N44" si="13">SUM(D40:D43)</f>
        <v>35</v>
      </c>
      <c r="E44" s="16">
        <f t="shared" si="13"/>
        <v>27</v>
      </c>
      <c r="F44" s="16">
        <f t="shared" si="13"/>
        <v>62</v>
      </c>
      <c r="G44" s="16">
        <f t="shared" si="13"/>
        <v>156</v>
      </c>
      <c r="H44" s="16">
        <f t="shared" si="13"/>
        <v>122</v>
      </c>
      <c r="I44" s="16">
        <f t="shared" si="13"/>
        <v>278</v>
      </c>
      <c r="J44" s="16">
        <f t="shared" si="13"/>
        <v>1365</v>
      </c>
      <c r="K44" s="16">
        <f t="shared" si="13"/>
        <v>1479</v>
      </c>
      <c r="L44" s="16">
        <f t="shared" si="13"/>
        <v>2844</v>
      </c>
      <c r="M44" s="16">
        <f t="shared" si="13"/>
        <v>1521</v>
      </c>
      <c r="N44" s="16">
        <f t="shared" si="13"/>
        <v>1601</v>
      </c>
      <c r="O44" s="16">
        <f>SUM(O40:O43)</f>
        <v>3122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24"/>
      <c r="B45" s="24"/>
      <c r="C45" s="25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12" t="s">
        <v>31</v>
      </c>
      <c r="B46" s="153"/>
      <c r="C46" s="154"/>
      <c r="D46" s="20">
        <f>SUM(D44)</f>
        <v>35</v>
      </c>
      <c r="E46" s="20">
        <f t="shared" ref="E46:O46" si="14">SUM(E44)</f>
        <v>27</v>
      </c>
      <c r="F46" s="20">
        <f t="shared" si="14"/>
        <v>62</v>
      </c>
      <c r="G46" s="20">
        <f t="shared" si="14"/>
        <v>156</v>
      </c>
      <c r="H46" s="20">
        <f t="shared" si="14"/>
        <v>122</v>
      </c>
      <c r="I46" s="20">
        <f t="shared" si="14"/>
        <v>278</v>
      </c>
      <c r="J46" s="20">
        <f t="shared" si="14"/>
        <v>1365</v>
      </c>
      <c r="K46" s="20">
        <f t="shared" si="14"/>
        <v>1479</v>
      </c>
      <c r="L46" s="20">
        <f t="shared" si="14"/>
        <v>2844</v>
      </c>
      <c r="M46" s="20">
        <f t="shared" si="14"/>
        <v>1521</v>
      </c>
      <c r="N46" s="20">
        <f t="shared" si="14"/>
        <v>1601</v>
      </c>
      <c r="O46" s="20">
        <f t="shared" si="14"/>
        <v>3122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24"/>
      <c r="B47" s="24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18" t="s">
        <v>36</v>
      </c>
      <c r="B48" s="153"/>
      <c r="C48" s="153"/>
      <c r="D48" s="153"/>
      <c r="E48" s="153"/>
      <c r="F48" s="154"/>
      <c r="G48" s="115" t="s">
        <v>10</v>
      </c>
      <c r="H48" s="116"/>
      <c r="I48" s="116"/>
      <c r="J48" s="116"/>
      <c r="K48" s="116"/>
      <c r="L48" s="116"/>
      <c r="M48" s="116"/>
      <c r="N48" s="116"/>
      <c r="O48" s="117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1" t="s">
        <v>11</v>
      </c>
      <c r="B49" s="121" t="s">
        <v>12</v>
      </c>
      <c r="C49" s="123" t="s">
        <v>13</v>
      </c>
      <c r="D49" s="115" t="s">
        <v>14</v>
      </c>
      <c r="E49" s="116"/>
      <c r="F49" s="117"/>
      <c r="G49" s="115" t="s">
        <v>15</v>
      </c>
      <c r="H49" s="116"/>
      <c r="I49" s="117"/>
      <c r="J49" s="115" t="s">
        <v>16</v>
      </c>
      <c r="K49" s="116"/>
      <c r="L49" s="117"/>
      <c r="M49" s="115" t="s">
        <v>17</v>
      </c>
      <c r="N49" s="116"/>
      <c r="O49" s="117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1" t="s">
        <v>18</v>
      </c>
      <c r="B50" s="122"/>
      <c r="C50" s="124"/>
      <c r="D50" s="20" t="s">
        <v>19</v>
      </c>
      <c r="E50" s="20" t="s">
        <v>20</v>
      </c>
      <c r="F50" s="20" t="s">
        <v>21</v>
      </c>
      <c r="G50" s="20" t="s">
        <v>19</v>
      </c>
      <c r="H50" s="20" t="s">
        <v>20</v>
      </c>
      <c r="I50" s="20" t="s">
        <v>21</v>
      </c>
      <c r="J50" s="20" t="s">
        <v>19</v>
      </c>
      <c r="K50" s="20" t="s">
        <v>20</v>
      </c>
      <c r="L50" s="20" t="s">
        <v>21</v>
      </c>
      <c r="M50" s="20" t="s">
        <v>19</v>
      </c>
      <c r="N50" s="20" t="s">
        <v>20</v>
      </c>
      <c r="O50" s="20" t="s">
        <v>21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2.5" x14ac:dyDescent="0.2">
      <c r="A51" s="14" t="s">
        <v>226</v>
      </c>
      <c r="B51" s="14" t="s">
        <v>107</v>
      </c>
      <c r="C51" s="22" t="s">
        <v>193</v>
      </c>
      <c r="D51" s="16">
        <v>0</v>
      </c>
      <c r="E51" s="16">
        <v>0</v>
      </c>
      <c r="F51" s="16">
        <f t="shared" ref="F51:F59" si="15">SUM(D51:E51)</f>
        <v>0</v>
      </c>
      <c r="G51" s="16">
        <v>0</v>
      </c>
      <c r="H51" s="16">
        <v>0</v>
      </c>
      <c r="I51" s="16">
        <f t="shared" ref="I51:I59" si="16">SUM(G51:H51)</f>
        <v>0</v>
      </c>
      <c r="J51" s="16">
        <v>55</v>
      </c>
      <c r="K51" s="16">
        <v>88</v>
      </c>
      <c r="L51" s="16">
        <f t="shared" ref="L51:L59" si="17">SUM(J51:K51)</f>
        <v>143</v>
      </c>
      <c r="M51" s="16">
        <f t="shared" ref="M51:N59" si="18">SUM(G51,J51)</f>
        <v>55</v>
      </c>
      <c r="N51" s="16">
        <f t="shared" si="18"/>
        <v>88</v>
      </c>
      <c r="O51" s="16">
        <f t="shared" ref="O51:O59" si="19">SUM(M51:N51)</f>
        <v>143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2.5" x14ac:dyDescent="0.2">
      <c r="A52" s="14" t="s">
        <v>165</v>
      </c>
      <c r="B52" s="14" t="s">
        <v>239</v>
      </c>
      <c r="C52" s="22" t="s">
        <v>193</v>
      </c>
      <c r="D52" s="16">
        <v>0</v>
      </c>
      <c r="E52" s="16">
        <v>0</v>
      </c>
      <c r="F52" s="16">
        <f t="shared" si="15"/>
        <v>0</v>
      </c>
      <c r="G52" s="16">
        <v>0</v>
      </c>
      <c r="H52" s="16">
        <v>0</v>
      </c>
      <c r="I52" s="16">
        <f t="shared" si="16"/>
        <v>0</v>
      </c>
      <c r="J52" s="16">
        <v>4</v>
      </c>
      <c r="K52" s="16">
        <v>5</v>
      </c>
      <c r="L52" s="16">
        <f t="shared" si="17"/>
        <v>9</v>
      </c>
      <c r="M52" s="16">
        <f t="shared" si="18"/>
        <v>4</v>
      </c>
      <c r="N52" s="16">
        <f t="shared" si="18"/>
        <v>5</v>
      </c>
      <c r="O52" s="16">
        <f t="shared" si="19"/>
        <v>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2.5" x14ac:dyDescent="0.2">
      <c r="A53" s="14" t="s">
        <v>37</v>
      </c>
      <c r="B53" s="14" t="s">
        <v>108</v>
      </c>
      <c r="C53" s="22" t="s">
        <v>193</v>
      </c>
      <c r="D53" s="16">
        <v>0</v>
      </c>
      <c r="E53" s="16">
        <v>0</v>
      </c>
      <c r="F53" s="16">
        <f t="shared" si="15"/>
        <v>0</v>
      </c>
      <c r="G53" s="16">
        <v>45</v>
      </c>
      <c r="H53" s="16">
        <v>67</v>
      </c>
      <c r="I53" s="16">
        <f t="shared" si="16"/>
        <v>112</v>
      </c>
      <c r="J53" s="16">
        <v>588</v>
      </c>
      <c r="K53" s="16">
        <v>843</v>
      </c>
      <c r="L53" s="16">
        <f t="shared" si="17"/>
        <v>1431</v>
      </c>
      <c r="M53" s="16">
        <f t="shared" si="18"/>
        <v>633</v>
      </c>
      <c r="N53" s="16">
        <f t="shared" si="18"/>
        <v>910</v>
      </c>
      <c r="O53" s="16">
        <f t="shared" si="19"/>
        <v>1543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4" t="s">
        <v>37</v>
      </c>
      <c r="B54" s="14" t="s">
        <v>191</v>
      </c>
      <c r="C54" s="22" t="s">
        <v>38</v>
      </c>
      <c r="D54" s="16">
        <v>3</v>
      </c>
      <c r="E54" s="16">
        <v>10</v>
      </c>
      <c r="F54" s="16">
        <f>SUM(D54:E54)</f>
        <v>13</v>
      </c>
      <c r="G54" s="16">
        <v>3</v>
      </c>
      <c r="H54" s="16">
        <v>8</v>
      </c>
      <c r="I54" s="16">
        <f t="shared" si="16"/>
        <v>11</v>
      </c>
      <c r="J54" s="16">
        <v>36</v>
      </c>
      <c r="K54" s="16">
        <v>63</v>
      </c>
      <c r="L54" s="16">
        <f t="shared" si="17"/>
        <v>99</v>
      </c>
      <c r="M54" s="16">
        <f t="shared" si="18"/>
        <v>39</v>
      </c>
      <c r="N54" s="16">
        <f t="shared" si="18"/>
        <v>71</v>
      </c>
      <c r="O54" s="16">
        <f t="shared" si="19"/>
        <v>110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4" t="s">
        <v>37</v>
      </c>
      <c r="B55" s="14" t="s">
        <v>192</v>
      </c>
      <c r="C55" s="22" t="s">
        <v>39</v>
      </c>
      <c r="D55" s="16">
        <v>17</v>
      </c>
      <c r="E55" s="16">
        <v>31</v>
      </c>
      <c r="F55" s="16">
        <f t="shared" si="15"/>
        <v>48</v>
      </c>
      <c r="G55" s="16">
        <v>25</v>
      </c>
      <c r="H55" s="16">
        <v>37</v>
      </c>
      <c r="I55" s="16">
        <f t="shared" si="16"/>
        <v>62</v>
      </c>
      <c r="J55" s="16">
        <v>282</v>
      </c>
      <c r="K55" s="16">
        <v>406</v>
      </c>
      <c r="L55" s="16">
        <f t="shared" si="17"/>
        <v>688</v>
      </c>
      <c r="M55" s="16">
        <f t="shared" si="18"/>
        <v>307</v>
      </c>
      <c r="N55" s="16">
        <f t="shared" si="18"/>
        <v>443</v>
      </c>
      <c r="O55" s="16">
        <f t="shared" si="19"/>
        <v>750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x14ac:dyDescent="0.2">
      <c r="A56" s="32" t="s">
        <v>143</v>
      </c>
      <c r="B56" s="32" t="s">
        <v>109</v>
      </c>
      <c r="C56" s="22" t="s">
        <v>193</v>
      </c>
      <c r="D56" s="33">
        <v>3</v>
      </c>
      <c r="E56" s="33">
        <v>6</v>
      </c>
      <c r="F56" s="33">
        <f t="shared" si="15"/>
        <v>9</v>
      </c>
      <c r="G56" s="33">
        <v>2</v>
      </c>
      <c r="H56" s="33">
        <v>4</v>
      </c>
      <c r="I56" s="33">
        <f t="shared" si="16"/>
        <v>6</v>
      </c>
      <c r="J56" s="33">
        <v>25</v>
      </c>
      <c r="K56" s="33">
        <v>18</v>
      </c>
      <c r="L56" s="33">
        <f t="shared" si="17"/>
        <v>43</v>
      </c>
      <c r="M56" s="33">
        <f t="shared" si="18"/>
        <v>27</v>
      </c>
      <c r="N56" s="33">
        <f t="shared" si="18"/>
        <v>22</v>
      </c>
      <c r="O56" s="33">
        <f t="shared" si="19"/>
        <v>49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x14ac:dyDescent="0.2">
      <c r="A57" s="34" t="s">
        <v>144</v>
      </c>
      <c r="B57" s="34" t="s">
        <v>109</v>
      </c>
      <c r="C57" s="22" t="s">
        <v>193</v>
      </c>
      <c r="D57" s="35">
        <v>9</v>
      </c>
      <c r="E57" s="35">
        <v>10</v>
      </c>
      <c r="F57" s="35">
        <f>SUM(D57:E57)</f>
        <v>19</v>
      </c>
      <c r="G57" s="35">
        <v>8</v>
      </c>
      <c r="H57" s="35">
        <v>10</v>
      </c>
      <c r="I57" s="35">
        <f t="shared" si="16"/>
        <v>18</v>
      </c>
      <c r="J57" s="35">
        <v>131</v>
      </c>
      <c r="K57" s="35">
        <v>93</v>
      </c>
      <c r="L57" s="35">
        <f t="shared" si="17"/>
        <v>224</v>
      </c>
      <c r="M57" s="35">
        <f t="shared" si="18"/>
        <v>139</v>
      </c>
      <c r="N57" s="35">
        <f t="shared" si="18"/>
        <v>103</v>
      </c>
      <c r="O57" s="35">
        <f t="shared" si="19"/>
        <v>242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2.5" x14ac:dyDescent="0.2">
      <c r="A58" s="34" t="s">
        <v>40</v>
      </c>
      <c r="B58" s="34" t="s">
        <v>109</v>
      </c>
      <c r="C58" s="22" t="s">
        <v>193</v>
      </c>
      <c r="D58" s="35">
        <v>4</v>
      </c>
      <c r="E58" s="35">
        <v>3</v>
      </c>
      <c r="F58" s="35">
        <f t="shared" si="15"/>
        <v>7</v>
      </c>
      <c r="G58" s="35">
        <v>2</v>
      </c>
      <c r="H58" s="35">
        <v>2</v>
      </c>
      <c r="I58" s="35">
        <f t="shared" si="16"/>
        <v>4</v>
      </c>
      <c r="J58" s="35">
        <v>37</v>
      </c>
      <c r="K58" s="35">
        <v>36</v>
      </c>
      <c r="L58" s="35">
        <f t="shared" si="17"/>
        <v>73</v>
      </c>
      <c r="M58" s="35">
        <f t="shared" si="18"/>
        <v>39</v>
      </c>
      <c r="N58" s="35">
        <f t="shared" si="18"/>
        <v>38</v>
      </c>
      <c r="O58" s="35">
        <f t="shared" si="19"/>
        <v>77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x14ac:dyDescent="0.2">
      <c r="A59" s="36" t="s">
        <v>145</v>
      </c>
      <c r="B59" s="36" t="s">
        <v>109</v>
      </c>
      <c r="C59" s="22" t="s">
        <v>193</v>
      </c>
      <c r="D59" s="37">
        <v>1</v>
      </c>
      <c r="E59" s="37">
        <v>10</v>
      </c>
      <c r="F59" s="37">
        <f t="shared" si="15"/>
        <v>11</v>
      </c>
      <c r="G59" s="37">
        <v>1</v>
      </c>
      <c r="H59" s="37">
        <v>9</v>
      </c>
      <c r="I59" s="37">
        <f t="shared" si="16"/>
        <v>10</v>
      </c>
      <c r="J59" s="37">
        <v>33</v>
      </c>
      <c r="K59" s="37">
        <v>39</v>
      </c>
      <c r="L59" s="37">
        <f t="shared" si="17"/>
        <v>72</v>
      </c>
      <c r="M59" s="37">
        <f t="shared" si="18"/>
        <v>34</v>
      </c>
      <c r="N59" s="37">
        <f t="shared" si="18"/>
        <v>48</v>
      </c>
      <c r="O59" s="37">
        <f t="shared" si="19"/>
        <v>82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12" t="s">
        <v>26</v>
      </c>
      <c r="B60" s="153"/>
      <c r="C60" s="154"/>
      <c r="D60" s="16">
        <f>SUM(D51:D59)</f>
        <v>37</v>
      </c>
      <c r="E60" s="16">
        <f>SUM(E51:E59)</f>
        <v>70</v>
      </c>
      <c r="F60" s="16">
        <f>SUM(F51:F59)</f>
        <v>107</v>
      </c>
      <c r="G60" s="16">
        <f t="shared" ref="G60:O60" si="20">SUM(G51:G59)</f>
        <v>86</v>
      </c>
      <c r="H60" s="16">
        <f t="shared" si="20"/>
        <v>137</v>
      </c>
      <c r="I60" s="16">
        <f t="shared" si="20"/>
        <v>223</v>
      </c>
      <c r="J60" s="16">
        <f t="shared" si="20"/>
        <v>1191</v>
      </c>
      <c r="K60" s="16">
        <f t="shared" si="20"/>
        <v>1591</v>
      </c>
      <c r="L60" s="16">
        <f t="shared" si="20"/>
        <v>2782</v>
      </c>
      <c r="M60" s="16">
        <f t="shared" si="20"/>
        <v>1277</v>
      </c>
      <c r="N60" s="16">
        <f t="shared" si="20"/>
        <v>1728</v>
      </c>
      <c r="O60" s="16">
        <f t="shared" si="20"/>
        <v>3005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24"/>
      <c r="B61" s="24"/>
      <c r="C61" s="2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24"/>
      <c r="B62" s="24"/>
      <c r="C62" s="26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12" t="s">
        <v>31</v>
      </c>
      <c r="B63" s="153"/>
      <c r="C63" s="154"/>
      <c r="D63" s="20">
        <f>SUM(D60)</f>
        <v>37</v>
      </c>
      <c r="E63" s="20">
        <f t="shared" ref="E63:O63" si="21">SUM(E60)</f>
        <v>70</v>
      </c>
      <c r="F63" s="20">
        <f t="shared" si="21"/>
        <v>107</v>
      </c>
      <c r="G63" s="20">
        <f t="shared" si="21"/>
        <v>86</v>
      </c>
      <c r="H63" s="20">
        <f t="shared" si="21"/>
        <v>137</v>
      </c>
      <c r="I63" s="20">
        <f t="shared" si="21"/>
        <v>223</v>
      </c>
      <c r="J63" s="20">
        <f t="shared" si="21"/>
        <v>1191</v>
      </c>
      <c r="K63" s="20">
        <f t="shared" si="21"/>
        <v>1591</v>
      </c>
      <c r="L63" s="20">
        <f t="shared" si="21"/>
        <v>2782</v>
      </c>
      <c r="M63" s="20">
        <f t="shared" si="21"/>
        <v>1277</v>
      </c>
      <c r="N63" s="20">
        <f t="shared" si="21"/>
        <v>1728</v>
      </c>
      <c r="O63" s="20">
        <f t="shared" si="21"/>
        <v>3005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24"/>
      <c r="B64" s="24"/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18" t="s">
        <v>41</v>
      </c>
      <c r="B65" s="153"/>
      <c r="C65" s="153"/>
      <c r="D65" s="153"/>
      <c r="E65" s="153"/>
      <c r="F65" s="154"/>
      <c r="G65" s="115" t="s">
        <v>10</v>
      </c>
      <c r="H65" s="116"/>
      <c r="I65" s="116"/>
      <c r="J65" s="116"/>
      <c r="K65" s="116"/>
      <c r="L65" s="116"/>
      <c r="M65" s="116"/>
      <c r="N65" s="116"/>
      <c r="O65" s="117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1" t="s">
        <v>11</v>
      </c>
      <c r="B66" s="121" t="s">
        <v>12</v>
      </c>
      <c r="C66" s="123" t="s">
        <v>13</v>
      </c>
      <c r="D66" s="115" t="s">
        <v>14</v>
      </c>
      <c r="E66" s="116"/>
      <c r="F66" s="117"/>
      <c r="G66" s="115" t="s">
        <v>15</v>
      </c>
      <c r="H66" s="116"/>
      <c r="I66" s="117"/>
      <c r="J66" s="115" t="s">
        <v>16</v>
      </c>
      <c r="K66" s="116"/>
      <c r="L66" s="117"/>
      <c r="M66" s="115" t="s">
        <v>17</v>
      </c>
      <c r="N66" s="116"/>
      <c r="O66" s="117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1" t="s">
        <v>18</v>
      </c>
      <c r="B67" s="122"/>
      <c r="C67" s="124"/>
      <c r="D67" s="20" t="s">
        <v>19</v>
      </c>
      <c r="E67" s="20" t="s">
        <v>20</v>
      </c>
      <c r="F67" s="20" t="s">
        <v>21</v>
      </c>
      <c r="G67" s="20" t="s">
        <v>19</v>
      </c>
      <c r="H67" s="20" t="s">
        <v>20</v>
      </c>
      <c r="I67" s="20" t="s">
        <v>21</v>
      </c>
      <c r="J67" s="20" t="s">
        <v>19</v>
      </c>
      <c r="K67" s="20" t="s">
        <v>20</v>
      </c>
      <c r="L67" s="20" t="s">
        <v>21</v>
      </c>
      <c r="M67" s="20" t="s">
        <v>19</v>
      </c>
      <c r="N67" s="20" t="s">
        <v>20</v>
      </c>
      <c r="O67" s="20" t="s">
        <v>21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4" t="s">
        <v>226</v>
      </c>
      <c r="B68" s="14" t="s">
        <v>110</v>
      </c>
      <c r="C68" s="38" t="s">
        <v>39</v>
      </c>
      <c r="D68" s="16">
        <v>0</v>
      </c>
      <c r="E68" s="16">
        <v>0</v>
      </c>
      <c r="F68" s="16">
        <f t="shared" ref="F68:F84" si="22">SUM(D68:E68)</f>
        <v>0</v>
      </c>
      <c r="G68" s="16">
        <v>0</v>
      </c>
      <c r="H68" s="16">
        <v>0</v>
      </c>
      <c r="I68" s="16">
        <f t="shared" ref="I68:I84" si="23">SUM(G68:H68)</f>
        <v>0</v>
      </c>
      <c r="J68" s="16">
        <v>57</v>
      </c>
      <c r="K68" s="16">
        <v>124</v>
      </c>
      <c r="L68" s="16">
        <f t="shared" ref="L68:L84" si="24">SUM(J68:K68)</f>
        <v>181</v>
      </c>
      <c r="M68" s="16">
        <f t="shared" ref="M68:N83" si="25">SUM(G68,J68)</f>
        <v>57</v>
      </c>
      <c r="N68" s="16">
        <f t="shared" si="25"/>
        <v>124</v>
      </c>
      <c r="O68" s="16">
        <f t="shared" ref="O68:O84" si="26">SUM(M68:N68)</f>
        <v>181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4" t="s">
        <v>42</v>
      </c>
      <c r="B69" s="14" t="s">
        <v>111</v>
      </c>
      <c r="C69" s="38" t="s">
        <v>39</v>
      </c>
      <c r="D69" s="16">
        <v>3</v>
      </c>
      <c r="E69" s="16">
        <v>0</v>
      </c>
      <c r="F69" s="16">
        <f t="shared" si="22"/>
        <v>3</v>
      </c>
      <c r="G69" s="16">
        <v>10</v>
      </c>
      <c r="H69" s="16">
        <v>7</v>
      </c>
      <c r="I69" s="16">
        <f t="shared" si="23"/>
        <v>17</v>
      </c>
      <c r="J69" s="16">
        <v>52</v>
      </c>
      <c r="K69" s="16">
        <v>38</v>
      </c>
      <c r="L69" s="16">
        <f t="shared" si="24"/>
        <v>90</v>
      </c>
      <c r="M69" s="16">
        <f t="shared" si="25"/>
        <v>62</v>
      </c>
      <c r="N69" s="16">
        <f t="shared" si="25"/>
        <v>45</v>
      </c>
      <c r="O69" s="16">
        <f t="shared" si="26"/>
        <v>107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4" t="s">
        <v>136</v>
      </c>
      <c r="B70" s="14" t="s">
        <v>111</v>
      </c>
      <c r="C70" s="38" t="s">
        <v>39</v>
      </c>
      <c r="D70" s="16">
        <v>22</v>
      </c>
      <c r="E70" s="16">
        <v>25</v>
      </c>
      <c r="F70" s="16">
        <f t="shared" si="22"/>
        <v>47</v>
      </c>
      <c r="G70" s="16">
        <v>17</v>
      </c>
      <c r="H70" s="16">
        <v>19</v>
      </c>
      <c r="I70" s="16">
        <f t="shared" si="23"/>
        <v>36</v>
      </c>
      <c r="J70" s="16">
        <v>276</v>
      </c>
      <c r="K70" s="16">
        <v>336</v>
      </c>
      <c r="L70" s="16">
        <f>SUM(J70:K70)</f>
        <v>612</v>
      </c>
      <c r="M70" s="16">
        <f t="shared" si="25"/>
        <v>293</v>
      </c>
      <c r="N70" s="16">
        <f t="shared" si="25"/>
        <v>355</v>
      </c>
      <c r="O70" s="16">
        <f t="shared" si="26"/>
        <v>648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4" t="s">
        <v>43</v>
      </c>
      <c r="B71" s="14" t="s">
        <v>111</v>
      </c>
      <c r="C71" s="38" t="s">
        <v>39</v>
      </c>
      <c r="D71" s="16">
        <v>11</v>
      </c>
      <c r="E71" s="16">
        <v>17</v>
      </c>
      <c r="F71" s="16">
        <f>SUM(D71:E71)</f>
        <v>28</v>
      </c>
      <c r="G71" s="16">
        <v>11</v>
      </c>
      <c r="H71" s="16">
        <v>13</v>
      </c>
      <c r="I71" s="16">
        <f t="shared" si="23"/>
        <v>24</v>
      </c>
      <c r="J71" s="16">
        <v>137</v>
      </c>
      <c r="K71" s="16">
        <v>251</v>
      </c>
      <c r="L71" s="16">
        <f t="shared" si="24"/>
        <v>388</v>
      </c>
      <c r="M71" s="16">
        <f t="shared" si="25"/>
        <v>148</v>
      </c>
      <c r="N71" s="16">
        <f t="shared" si="25"/>
        <v>264</v>
      </c>
      <c r="O71" s="16">
        <f t="shared" si="26"/>
        <v>412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4" t="s">
        <v>155</v>
      </c>
      <c r="B72" s="14" t="s">
        <v>111</v>
      </c>
      <c r="C72" s="38" t="s">
        <v>39</v>
      </c>
      <c r="D72" s="16">
        <v>3</v>
      </c>
      <c r="E72" s="16">
        <v>19</v>
      </c>
      <c r="F72" s="16">
        <f t="shared" si="22"/>
        <v>22</v>
      </c>
      <c r="G72" s="16">
        <v>2</v>
      </c>
      <c r="H72" s="16">
        <v>14</v>
      </c>
      <c r="I72" s="16">
        <f t="shared" si="23"/>
        <v>16</v>
      </c>
      <c r="J72" s="16">
        <v>62</v>
      </c>
      <c r="K72" s="16">
        <v>187</v>
      </c>
      <c r="L72" s="16">
        <f t="shared" si="24"/>
        <v>249</v>
      </c>
      <c r="M72" s="16">
        <f t="shared" si="25"/>
        <v>64</v>
      </c>
      <c r="N72" s="16">
        <f t="shared" si="25"/>
        <v>201</v>
      </c>
      <c r="O72" s="16">
        <f t="shared" si="26"/>
        <v>265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2.5" x14ac:dyDescent="0.2">
      <c r="A73" s="14" t="s">
        <v>142</v>
      </c>
      <c r="B73" s="14" t="s">
        <v>112</v>
      </c>
      <c r="C73" s="38" t="s">
        <v>39</v>
      </c>
      <c r="D73" s="16">
        <v>0</v>
      </c>
      <c r="E73" s="16">
        <v>0</v>
      </c>
      <c r="F73" s="16">
        <f t="shared" si="22"/>
        <v>0</v>
      </c>
      <c r="G73" s="16">
        <v>26</v>
      </c>
      <c r="H73" s="16">
        <v>22</v>
      </c>
      <c r="I73" s="16">
        <f t="shared" si="23"/>
        <v>48</v>
      </c>
      <c r="J73" s="16">
        <v>191</v>
      </c>
      <c r="K73" s="16">
        <v>214</v>
      </c>
      <c r="L73" s="16">
        <f t="shared" si="24"/>
        <v>405</v>
      </c>
      <c r="M73" s="16">
        <f t="shared" si="25"/>
        <v>217</v>
      </c>
      <c r="N73" s="16">
        <f t="shared" si="25"/>
        <v>236</v>
      </c>
      <c r="O73" s="16">
        <f t="shared" si="26"/>
        <v>453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4" t="s">
        <v>137</v>
      </c>
      <c r="B74" s="14" t="s">
        <v>113</v>
      </c>
      <c r="C74" s="38" t="s">
        <v>39</v>
      </c>
      <c r="D74" s="16">
        <v>14</v>
      </c>
      <c r="E74" s="16">
        <v>13</v>
      </c>
      <c r="F74" s="16">
        <f t="shared" si="22"/>
        <v>27</v>
      </c>
      <c r="G74" s="16">
        <v>11</v>
      </c>
      <c r="H74" s="16">
        <v>11</v>
      </c>
      <c r="I74" s="16">
        <f t="shared" si="23"/>
        <v>22</v>
      </c>
      <c r="J74" s="16">
        <v>264</v>
      </c>
      <c r="K74" s="16">
        <v>300</v>
      </c>
      <c r="L74" s="16">
        <f t="shared" si="24"/>
        <v>564</v>
      </c>
      <c r="M74" s="16">
        <f t="shared" si="25"/>
        <v>275</v>
      </c>
      <c r="N74" s="16">
        <f t="shared" si="25"/>
        <v>311</v>
      </c>
      <c r="O74" s="16">
        <f t="shared" si="26"/>
        <v>586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4" t="s">
        <v>156</v>
      </c>
      <c r="B75" s="14" t="s">
        <v>113</v>
      </c>
      <c r="C75" s="22" t="s">
        <v>39</v>
      </c>
      <c r="D75" s="16">
        <v>15</v>
      </c>
      <c r="E75" s="16">
        <v>6</v>
      </c>
      <c r="F75" s="16">
        <f t="shared" si="22"/>
        <v>21</v>
      </c>
      <c r="G75" s="16">
        <v>14</v>
      </c>
      <c r="H75" s="16">
        <v>5</v>
      </c>
      <c r="I75" s="16">
        <f t="shared" si="23"/>
        <v>19</v>
      </c>
      <c r="J75" s="16">
        <v>182</v>
      </c>
      <c r="K75" s="16">
        <v>39</v>
      </c>
      <c r="L75" s="16">
        <f t="shared" si="24"/>
        <v>221</v>
      </c>
      <c r="M75" s="16">
        <f t="shared" si="25"/>
        <v>196</v>
      </c>
      <c r="N75" s="16">
        <f t="shared" si="25"/>
        <v>44</v>
      </c>
      <c r="O75" s="16">
        <f t="shared" si="26"/>
        <v>240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4" t="s">
        <v>148</v>
      </c>
      <c r="B76" s="14" t="s">
        <v>114</v>
      </c>
      <c r="C76" s="38" t="s">
        <v>44</v>
      </c>
      <c r="D76" s="16">
        <v>42</v>
      </c>
      <c r="E76" s="16">
        <v>18</v>
      </c>
      <c r="F76" s="16">
        <f t="shared" si="22"/>
        <v>60</v>
      </c>
      <c r="G76" s="16">
        <v>36</v>
      </c>
      <c r="H76" s="16">
        <v>16</v>
      </c>
      <c r="I76" s="16">
        <f>SUM(G76:H76)</f>
        <v>52</v>
      </c>
      <c r="J76" s="16">
        <v>528</v>
      </c>
      <c r="K76" s="16">
        <v>180</v>
      </c>
      <c r="L76" s="16">
        <f t="shared" si="24"/>
        <v>708</v>
      </c>
      <c r="M76" s="16">
        <f t="shared" si="25"/>
        <v>564</v>
      </c>
      <c r="N76" s="16">
        <f t="shared" si="25"/>
        <v>196</v>
      </c>
      <c r="O76" s="16">
        <f t="shared" si="26"/>
        <v>760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4" t="s">
        <v>222</v>
      </c>
      <c r="B77" s="14" t="s">
        <v>114</v>
      </c>
      <c r="C77" s="38" t="s">
        <v>44</v>
      </c>
      <c r="D77" s="16">
        <v>0</v>
      </c>
      <c r="E77" s="16">
        <v>0</v>
      </c>
      <c r="F77" s="16">
        <f t="shared" si="22"/>
        <v>0</v>
      </c>
      <c r="G77" s="16">
        <v>0</v>
      </c>
      <c r="H77" s="16">
        <v>0</v>
      </c>
      <c r="I77" s="16">
        <f>SUM(G77:H77)</f>
        <v>0</v>
      </c>
      <c r="J77" s="16">
        <v>1</v>
      </c>
      <c r="K77" s="16">
        <v>0</v>
      </c>
      <c r="L77" s="16">
        <f t="shared" si="24"/>
        <v>1</v>
      </c>
      <c r="M77" s="16">
        <f t="shared" si="25"/>
        <v>1</v>
      </c>
      <c r="N77" s="16">
        <f t="shared" si="25"/>
        <v>0</v>
      </c>
      <c r="O77" s="16">
        <f t="shared" si="26"/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4" t="s">
        <v>168</v>
      </c>
      <c r="B78" s="14" t="s">
        <v>114</v>
      </c>
      <c r="C78" s="38" t="s">
        <v>44</v>
      </c>
      <c r="D78" s="16">
        <v>0</v>
      </c>
      <c r="E78" s="16">
        <v>0</v>
      </c>
      <c r="F78" s="16">
        <f t="shared" si="22"/>
        <v>0</v>
      </c>
      <c r="G78" s="16">
        <v>0</v>
      </c>
      <c r="H78" s="16">
        <v>0</v>
      </c>
      <c r="I78" s="16">
        <f t="shared" si="23"/>
        <v>0</v>
      </c>
      <c r="J78" s="16">
        <v>12</v>
      </c>
      <c r="K78" s="16">
        <v>11</v>
      </c>
      <c r="L78" s="16">
        <f t="shared" si="24"/>
        <v>23</v>
      </c>
      <c r="M78" s="16">
        <f t="shared" si="25"/>
        <v>12</v>
      </c>
      <c r="N78" s="16">
        <f t="shared" si="25"/>
        <v>11</v>
      </c>
      <c r="O78" s="16">
        <f t="shared" si="26"/>
        <v>23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4" t="s">
        <v>169</v>
      </c>
      <c r="B79" s="14" t="s">
        <v>115</v>
      </c>
      <c r="C79" s="38" t="s">
        <v>39</v>
      </c>
      <c r="D79" s="16">
        <v>0</v>
      </c>
      <c r="E79" s="16">
        <v>0</v>
      </c>
      <c r="F79" s="16">
        <f t="shared" si="22"/>
        <v>0</v>
      </c>
      <c r="G79" s="16">
        <v>33</v>
      </c>
      <c r="H79" s="16">
        <v>43</v>
      </c>
      <c r="I79" s="16">
        <f t="shared" si="23"/>
        <v>76</v>
      </c>
      <c r="J79" s="16">
        <v>334</v>
      </c>
      <c r="K79" s="16">
        <v>397</v>
      </c>
      <c r="L79" s="16">
        <f t="shared" si="24"/>
        <v>731</v>
      </c>
      <c r="M79" s="16">
        <f t="shared" si="25"/>
        <v>367</v>
      </c>
      <c r="N79" s="16">
        <f t="shared" si="25"/>
        <v>440</v>
      </c>
      <c r="O79" s="16">
        <f t="shared" si="26"/>
        <v>807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4" t="s">
        <v>169</v>
      </c>
      <c r="B80" s="14" t="s">
        <v>116</v>
      </c>
      <c r="C80" s="38" t="s">
        <v>45</v>
      </c>
      <c r="D80" s="16">
        <v>0</v>
      </c>
      <c r="E80" s="16">
        <v>0</v>
      </c>
      <c r="F80" s="16">
        <f t="shared" si="22"/>
        <v>0</v>
      </c>
      <c r="G80" s="16">
        <v>23</v>
      </c>
      <c r="H80" s="16">
        <v>43</v>
      </c>
      <c r="I80" s="16">
        <f t="shared" si="23"/>
        <v>66</v>
      </c>
      <c r="J80" s="16">
        <v>344</v>
      </c>
      <c r="K80" s="16">
        <v>455</v>
      </c>
      <c r="L80" s="16">
        <f t="shared" si="24"/>
        <v>799</v>
      </c>
      <c r="M80" s="16">
        <f t="shared" si="25"/>
        <v>367</v>
      </c>
      <c r="N80" s="16">
        <f t="shared" si="25"/>
        <v>498</v>
      </c>
      <c r="O80" s="16">
        <f t="shared" si="26"/>
        <v>865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2.5" x14ac:dyDescent="0.2">
      <c r="A81" s="14" t="s">
        <v>46</v>
      </c>
      <c r="B81" s="14" t="s">
        <v>238</v>
      </c>
      <c r="C81" s="22" t="s">
        <v>39</v>
      </c>
      <c r="D81" s="16">
        <v>3</v>
      </c>
      <c r="E81" s="16">
        <v>5</v>
      </c>
      <c r="F81" s="16">
        <f t="shared" si="22"/>
        <v>8</v>
      </c>
      <c r="G81" s="16">
        <v>3</v>
      </c>
      <c r="H81" s="16">
        <v>3</v>
      </c>
      <c r="I81" s="16">
        <f t="shared" si="23"/>
        <v>6</v>
      </c>
      <c r="J81" s="16">
        <v>1</v>
      </c>
      <c r="K81" s="16">
        <v>0</v>
      </c>
      <c r="L81" s="16">
        <f t="shared" si="24"/>
        <v>1</v>
      </c>
      <c r="M81" s="16">
        <f t="shared" si="25"/>
        <v>4</v>
      </c>
      <c r="N81" s="16">
        <f t="shared" si="25"/>
        <v>3</v>
      </c>
      <c r="O81" s="16">
        <f t="shared" si="26"/>
        <v>7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2.5" x14ac:dyDescent="0.2">
      <c r="A82" s="14" t="s">
        <v>46</v>
      </c>
      <c r="B82" s="14" t="s">
        <v>117</v>
      </c>
      <c r="C82" s="22" t="s">
        <v>39</v>
      </c>
      <c r="D82" s="16">
        <v>0</v>
      </c>
      <c r="E82" s="16">
        <v>0</v>
      </c>
      <c r="F82" s="16">
        <f t="shared" si="22"/>
        <v>0</v>
      </c>
      <c r="G82" s="16">
        <v>0</v>
      </c>
      <c r="H82" s="16">
        <v>0</v>
      </c>
      <c r="I82" s="16">
        <f t="shared" si="23"/>
        <v>0</v>
      </c>
      <c r="J82" s="16">
        <v>31</v>
      </c>
      <c r="K82" s="16">
        <v>33</v>
      </c>
      <c r="L82" s="16">
        <f t="shared" si="24"/>
        <v>64</v>
      </c>
      <c r="M82" s="16">
        <f t="shared" si="25"/>
        <v>31</v>
      </c>
      <c r="N82" s="16">
        <f t="shared" si="25"/>
        <v>33</v>
      </c>
      <c r="O82" s="16">
        <f t="shared" si="26"/>
        <v>64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4" t="s">
        <v>149</v>
      </c>
      <c r="B83" s="14" t="s">
        <v>118</v>
      </c>
      <c r="C83" s="38" t="s">
        <v>39</v>
      </c>
      <c r="D83" s="16">
        <v>4</v>
      </c>
      <c r="E83" s="16">
        <v>3</v>
      </c>
      <c r="F83" s="16">
        <f t="shared" si="22"/>
        <v>7</v>
      </c>
      <c r="G83" s="16">
        <v>4</v>
      </c>
      <c r="H83" s="16">
        <v>3</v>
      </c>
      <c r="I83" s="16">
        <f t="shared" si="23"/>
        <v>7</v>
      </c>
      <c r="J83" s="16">
        <v>48</v>
      </c>
      <c r="K83" s="16">
        <v>69</v>
      </c>
      <c r="L83" s="16">
        <f t="shared" si="24"/>
        <v>117</v>
      </c>
      <c r="M83" s="16">
        <f t="shared" si="25"/>
        <v>52</v>
      </c>
      <c r="N83" s="16">
        <f t="shared" si="25"/>
        <v>72</v>
      </c>
      <c r="O83" s="16">
        <f t="shared" si="26"/>
        <v>124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4" t="s">
        <v>150</v>
      </c>
      <c r="B84" s="14" t="s">
        <v>119</v>
      </c>
      <c r="C84" s="38" t="s">
        <v>39</v>
      </c>
      <c r="D84" s="16">
        <v>33</v>
      </c>
      <c r="E84" s="16">
        <v>65</v>
      </c>
      <c r="F84" s="16">
        <f t="shared" si="22"/>
        <v>98</v>
      </c>
      <c r="G84" s="16">
        <v>27</v>
      </c>
      <c r="H84" s="16">
        <v>60</v>
      </c>
      <c r="I84" s="16">
        <f t="shared" si="23"/>
        <v>87</v>
      </c>
      <c r="J84" s="16">
        <v>150</v>
      </c>
      <c r="K84" s="16">
        <v>427</v>
      </c>
      <c r="L84" s="16">
        <f t="shared" si="24"/>
        <v>577</v>
      </c>
      <c r="M84" s="16">
        <f t="shared" ref="M84:N84" si="27">SUM(G84,J84)</f>
        <v>177</v>
      </c>
      <c r="N84" s="16">
        <f t="shared" si="27"/>
        <v>487</v>
      </c>
      <c r="O84" s="16">
        <f t="shared" si="26"/>
        <v>664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12" t="s">
        <v>26</v>
      </c>
      <c r="B85" s="153"/>
      <c r="C85" s="154"/>
      <c r="D85" s="16">
        <f t="shared" ref="D85:O85" si="28">SUM(D68:D84)</f>
        <v>150</v>
      </c>
      <c r="E85" s="16">
        <f t="shared" si="28"/>
        <v>171</v>
      </c>
      <c r="F85" s="16">
        <f t="shared" si="28"/>
        <v>321</v>
      </c>
      <c r="G85" s="16">
        <f t="shared" si="28"/>
        <v>217</v>
      </c>
      <c r="H85" s="16">
        <f t="shared" si="28"/>
        <v>259</v>
      </c>
      <c r="I85" s="16">
        <f t="shared" si="28"/>
        <v>476</v>
      </c>
      <c r="J85" s="16">
        <f t="shared" si="28"/>
        <v>2670</v>
      </c>
      <c r="K85" s="16">
        <f t="shared" si="28"/>
        <v>3061</v>
      </c>
      <c r="L85" s="16">
        <f t="shared" si="28"/>
        <v>5731</v>
      </c>
      <c r="M85" s="16">
        <f t="shared" si="28"/>
        <v>2887</v>
      </c>
      <c r="N85" s="16">
        <f t="shared" si="28"/>
        <v>3320</v>
      </c>
      <c r="O85" s="16">
        <f t="shared" si="28"/>
        <v>6207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24"/>
      <c r="B86" s="24"/>
      <c r="C86" s="25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12" t="s">
        <v>31</v>
      </c>
      <c r="B87" s="113"/>
      <c r="C87" s="114"/>
      <c r="D87" s="20">
        <f>SUM(D85)</f>
        <v>150</v>
      </c>
      <c r="E87" s="20">
        <f t="shared" ref="E87:O87" si="29">SUM(E85)</f>
        <v>171</v>
      </c>
      <c r="F87" s="20">
        <f t="shared" si="29"/>
        <v>321</v>
      </c>
      <c r="G87" s="20">
        <f t="shared" si="29"/>
        <v>217</v>
      </c>
      <c r="H87" s="20">
        <f t="shared" si="29"/>
        <v>259</v>
      </c>
      <c r="I87" s="20">
        <f t="shared" si="29"/>
        <v>476</v>
      </c>
      <c r="J87" s="20">
        <f t="shared" si="29"/>
        <v>2670</v>
      </c>
      <c r="K87" s="20">
        <f t="shared" si="29"/>
        <v>3061</v>
      </c>
      <c r="L87" s="20">
        <f t="shared" si="29"/>
        <v>5731</v>
      </c>
      <c r="M87" s="20">
        <f t="shared" si="29"/>
        <v>2887</v>
      </c>
      <c r="N87" s="20">
        <f t="shared" si="29"/>
        <v>3320</v>
      </c>
      <c r="O87" s="20">
        <f t="shared" si="29"/>
        <v>6207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24"/>
      <c r="B88" s="24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18" t="s">
        <v>47</v>
      </c>
      <c r="B89" s="119"/>
      <c r="C89" s="119"/>
      <c r="D89" s="119"/>
      <c r="E89" s="119"/>
      <c r="F89" s="120"/>
      <c r="G89" s="115" t="s">
        <v>10</v>
      </c>
      <c r="H89" s="116"/>
      <c r="I89" s="116"/>
      <c r="J89" s="116"/>
      <c r="K89" s="116"/>
      <c r="L89" s="116"/>
      <c r="M89" s="116"/>
      <c r="N89" s="116"/>
      <c r="O89" s="117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1" t="s">
        <v>11</v>
      </c>
      <c r="B90" s="121" t="s">
        <v>12</v>
      </c>
      <c r="C90" s="123" t="s">
        <v>13</v>
      </c>
      <c r="D90" s="115" t="s">
        <v>14</v>
      </c>
      <c r="E90" s="116"/>
      <c r="F90" s="117"/>
      <c r="G90" s="115" t="s">
        <v>15</v>
      </c>
      <c r="H90" s="116"/>
      <c r="I90" s="117"/>
      <c r="J90" s="115" t="s">
        <v>16</v>
      </c>
      <c r="K90" s="116"/>
      <c r="L90" s="117"/>
      <c r="M90" s="115" t="s">
        <v>17</v>
      </c>
      <c r="N90" s="116"/>
      <c r="O90" s="117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1" t="s">
        <v>18</v>
      </c>
      <c r="B91" s="122"/>
      <c r="C91" s="124"/>
      <c r="D91" s="20" t="s">
        <v>19</v>
      </c>
      <c r="E91" s="20" t="s">
        <v>20</v>
      </c>
      <c r="F91" s="20" t="s">
        <v>21</v>
      </c>
      <c r="G91" s="20" t="s">
        <v>19</v>
      </c>
      <c r="H91" s="20" t="s">
        <v>20</v>
      </c>
      <c r="I91" s="20" t="s">
        <v>21</v>
      </c>
      <c r="J91" s="20" t="s">
        <v>19</v>
      </c>
      <c r="K91" s="20" t="s">
        <v>20</v>
      </c>
      <c r="L91" s="20" t="s">
        <v>21</v>
      </c>
      <c r="M91" s="20" t="s">
        <v>19</v>
      </c>
      <c r="N91" s="20" t="s">
        <v>20</v>
      </c>
      <c r="O91" s="20" t="s">
        <v>21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4" t="s">
        <v>172</v>
      </c>
      <c r="B92" s="14" t="s">
        <v>120</v>
      </c>
      <c r="C92" s="22" t="s">
        <v>48</v>
      </c>
      <c r="D92" s="16">
        <v>28</v>
      </c>
      <c r="E92" s="16">
        <v>14</v>
      </c>
      <c r="F92" s="16">
        <f>SUM(D92:E92)</f>
        <v>42</v>
      </c>
      <c r="G92" s="16">
        <v>24</v>
      </c>
      <c r="H92" s="16">
        <v>11</v>
      </c>
      <c r="I92" s="16">
        <f t="shared" ref="I92:I94" si="30">SUM(G92:H92)</f>
        <v>35</v>
      </c>
      <c r="J92" s="16">
        <v>121</v>
      </c>
      <c r="K92" s="16">
        <v>70</v>
      </c>
      <c r="L92" s="16">
        <f t="shared" ref="L92:L94" si="31">SUM(J92:K92)</f>
        <v>191</v>
      </c>
      <c r="M92" s="16">
        <f t="shared" ref="M92:N94" si="32">SUM(G92,J92)</f>
        <v>145</v>
      </c>
      <c r="N92" s="16">
        <f t="shared" si="32"/>
        <v>81</v>
      </c>
      <c r="O92" s="16">
        <f t="shared" ref="O92:O94" si="33">SUM(M92:N92)</f>
        <v>226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14" t="s">
        <v>148</v>
      </c>
      <c r="B93" s="14" t="s">
        <v>120</v>
      </c>
      <c r="C93" s="22" t="s">
        <v>48</v>
      </c>
      <c r="D93" s="16">
        <v>0</v>
      </c>
      <c r="E93" s="16">
        <v>0</v>
      </c>
      <c r="F93" s="16">
        <f t="shared" ref="F93:F94" si="34">SUM(D93:E93)</f>
        <v>0</v>
      </c>
      <c r="G93" s="16">
        <v>0</v>
      </c>
      <c r="H93" s="16">
        <v>0</v>
      </c>
      <c r="I93" s="16">
        <f t="shared" si="30"/>
        <v>0</v>
      </c>
      <c r="J93" s="16">
        <v>260</v>
      </c>
      <c r="K93" s="16">
        <v>113</v>
      </c>
      <c r="L93" s="16">
        <f t="shared" si="31"/>
        <v>373</v>
      </c>
      <c r="M93" s="16">
        <f t="shared" si="32"/>
        <v>260</v>
      </c>
      <c r="N93" s="16">
        <f t="shared" si="32"/>
        <v>113</v>
      </c>
      <c r="O93" s="16">
        <f t="shared" si="33"/>
        <v>373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4" t="s">
        <v>49</v>
      </c>
      <c r="B94" s="14" t="s">
        <v>120</v>
      </c>
      <c r="C94" s="22" t="s">
        <v>48</v>
      </c>
      <c r="D94" s="16">
        <v>6</v>
      </c>
      <c r="E94" s="16">
        <v>3</v>
      </c>
      <c r="F94" s="16">
        <f t="shared" si="34"/>
        <v>9</v>
      </c>
      <c r="G94" s="16">
        <v>4</v>
      </c>
      <c r="H94" s="16">
        <v>2</v>
      </c>
      <c r="I94" s="16">
        <f t="shared" si="30"/>
        <v>6</v>
      </c>
      <c r="J94" s="16">
        <v>25</v>
      </c>
      <c r="K94" s="16">
        <v>11</v>
      </c>
      <c r="L94" s="16">
        <f t="shared" si="31"/>
        <v>36</v>
      </c>
      <c r="M94" s="16">
        <f t="shared" si="32"/>
        <v>29</v>
      </c>
      <c r="N94" s="16">
        <f t="shared" si="32"/>
        <v>13</v>
      </c>
      <c r="O94" s="16">
        <f t="shared" si="33"/>
        <v>42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12" t="s">
        <v>26</v>
      </c>
      <c r="B95" s="113"/>
      <c r="C95" s="114"/>
      <c r="D95" s="16">
        <f t="shared" ref="D95:O95" si="35">SUM(D92:D94)</f>
        <v>34</v>
      </c>
      <c r="E95" s="16">
        <f t="shared" si="35"/>
        <v>17</v>
      </c>
      <c r="F95" s="16">
        <f t="shared" si="35"/>
        <v>51</v>
      </c>
      <c r="G95" s="16">
        <f t="shared" si="35"/>
        <v>28</v>
      </c>
      <c r="H95" s="16">
        <f t="shared" si="35"/>
        <v>13</v>
      </c>
      <c r="I95" s="16">
        <f t="shared" si="35"/>
        <v>41</v>
      </c>
      <c r="J95" s="16">
        <f t="shared" si="35"/>
        <v>406</v>
      </c>
      <c r="K95" s="16">
        <f t="shared" si="35"/>
        <v>194</v>
      </c>
      <c r="L95" s="16">
        <f t="shared" si="35"/>
        <v>600</v>
      </c>
      <c r="M95" s="16">
        <f t="shared" si="35"/>
        <v>434</v>
      </c>
      <c r="N95" s="16">
        <f t="shared" si="35"/>
        <v>207</v>
      </c>
      <c r="O95" s="16">
        <f t="shared" si="35"/>
        <v>641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24"/>
      <c r="B96" s="2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115" t="s">
        <v>31</v>
      </c>
      <c r="B97" s="125"/>
      <c r="C97" s="126"/>
      <c r="D97" s="20">
        <f>D95</f>
        <v>34</v>
      </c>
      <c r="E97" s="20">
        <f t="shared" ref="E97:O97" si="36">E95</f>
        <v>17</v>
      </c>
      <c r="F97" s="20">
        <f t="shared" si="36"/>
        <v>51</v>
      </c>
      <c r="G97" s="20">
        <f t="shared" si="36"/>
        <v>28</v>
      </c>
      <c r="H97" s="20">
        <f t="shared" si="36"/>
        <v>13</v>
      </c>
      <c r="I97" s="20">
        <f t="shared" si="36"/>
        <v>41</v>
      </c>
      <c r="J97" s="20">
        <f t="shared" si="36"/>
        <v>406</v>
      </c>
      <c r="K97" s="20">
        <f t="shared" si="36"/>
        <v>194</v>
      </c>
      <c r="L97" s="20">
        <f t="shared" si="36"/>
        <v>600</v>
      </c>
      <c r="M97" s="20">
        <f t="shared" si="36"/>
        <v>434</v>
      </c>
      <c r="N97" s="20">
        <f t="shared" si="36"/>
        <v>207</v>
      </c>
      <c r="O97" s="20">
        <f t="shared" si="36"/>
        <v>641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24"/>
      <c r="B98" s="2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18" t="s">
        <v>52</v>
      </c>
      <c r="B99" s="119"/>
      <c r="C99" s="119"/>
      <c r="D99" s="119"/>
      <c r="E99" s="119"/>
      <c r="F99" s="120"/>
      <c r="G99" s="115" t="s">
        <v>10</v>
      </c>
      <c r="H99" s="116"/>
      <c r="I99" s="116"/>
      <c r="J99" s="116"/>
      <c r="K99" s="116"/>
      <c r="L99" s="116"/>
      <c r="M99" s="116"/>
      <c r="N99" s="116"/>
      <c r="O99" s="117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1" t="s">
        <v>11</v>
      </c>
      <c r="B100" s="121" t="s">
        <v>12</v>
      </c>
      <c r="C100" s="123" t="s">
        <v>13</v>
      </c>
      <c r="D100" s="115" t="s">
        <v>14</v>
      </c>
      <c r="E100" s="116"/>
      <c r="F100" s="117"/>
      <c r="G100" s="115" t="s">
        <v>15</v>
      </c>
      <c r="H100" s="116"/>
      <c r="I100" s="117"/>
      <c r="J100" s="115" t="s">
        <v>16</v>
      </c>
      <c r="K100" s="116"/>
      <c r="L100" s="117"/>
      <c r="M100" s="115" t="s">
        <v>17</v>
      </c>
      <c r="N100" s="116"/>
      <c r="O100" s="117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1" t="s">
        <v>18</v>
      </c>
      <c r="B101" s="122"/>
      <c r="C101" s="124"/>
      <c r="D101" s="20" t="s">
        <v>19</v>
      </c>
      <c r="E101" s="20" t="s">
        <v>20</v>
      </c>
      <c r="F101" s="20" t="s">
        <v>21</v>
      </c>
      <c r="G101" s="20" t="s">
        <v>19</v>
      </c>
      <c r="H101" s="20" t="s">
        <v>20</v>
      </c>
      <c r="I101" s="20" t="s">
        <v>21</v>
      </c>
      <c r="J101" s="20" t="s">
        <v>19</v>
      </c>
      <c r="K101" s="20" t="s">
        <v>20</v>
      </c>
      <c r="L101" s="20" t="s">
        <v>21</v>
      </c>
      <c r="M101" s="20" t="s">
        <v>19</v>
      </c>
      <c r="N101" s="20" t="s">
        <v>20</v>
      </c>
      <c r="O101" s="20" t="s">
        <v>21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4" t="s">
        <v>173</v>
      </c>
      <c r="B102" s="14" t="s">
        <v>121</v>
      </c>
      <c r="C102" s="38" t="s">
        <v>22</v>
      </c>
      <c r="D102" s="16">
        <v>5</v>
      </c>
      <c r="E102" s="16">
        <v>2</v>
      </c>
      <c r="F102" s="16">
        <f t="shared" ref="F102:F105" si="37">SUM(D102:E102)</f>
        <v>7</v>
      </c>
      <c r="G102" s="16">
        <v>5</v>
      </c>
      <c r="H102" s="16">
        <v>0</v>
      </c>
      <c r="I102" s="16">
        <f t="shared" ref="I102:I105" si="38">SUM(G102:H102)</f>
        <v>5</v>
      </c>
      <c r="J102" s="16">
        <v>21</v>
      </c>
      <c r="K102" s="16">
        <v>17</v>
      </c>
      <c r="L102" s="16">
        <f t="shared" ref="L102:L105" si="39">SUM(J102:K102)</f>
        <v>38</v>
      </c>
      <c r="M102" s="16">
        <f t="shared" ref="M102:N105" si="40">SUM(G102,J102)</f>
        <v>26</v>
      </c>
      <c r="N102" s="16">
        <f t="shared" si="40"/>
        <v>17</v>
      </c>
      <c r="O102" s="16">
        <f t="shared" ref="O102:O105" si="41">SUM(M102:N102)</f>
        <v>43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4" t="s">
        <v>174</v>
      </c>
      <c r="B103" s="14" t="s">
        <v>121</v>
      </c>
      <c r="C103" s="38" t="s">
        <v>22</v>
      </c>
      <c r="D103" s="16">
        <v>23</v>
      </c>
      <c r="E103" s="16">
        <v>34</v>
      </c>
      <c r="F103" s="16">
        <f t="shared" si="37"/>
        <v>57</v>
      </c>
      <c r="G103" s="16">
        <v>20</v>
      </c>
      <c r="H103" s="16">
        <v>31</v>
      </c>
      <c r="I103" s="16">
        <f t="shared" si="38"/>
        <v>51</v>
      </c>
      <c r="J103" s="16">
        <v>289</v>
      </c>
      <c r="K103" s="16">
        <v>299</v>
      </c>
      <c r="L103" s="16">
        <f t="shared" si="39"/>
        <v>588</v>
      </c>
      <c r="M103" s="16">
        <f t="shared" si="40"/>
        <v>309</v>
      </c>
      <c r="N103" s="16">
        <f t="shared" si="40"/>
        <v>330</v>
      </c>
      <c r="O103" s="16">
        <f t="shared" si="41"/>
        <v>639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4" t="s">
        <v>53</v>
      </c>
      <c r="B104" s="14" t="s">
        <v>121</v>
      </c>
      <c r="C104" s="38" t="s">
        <v>22</v>
      </c>
      <c r="D104" s="16">
        <v>4</v>
      </c>
      <c r="E104" s="16">
        <v>8</v>
      </c>
      <c r="F104" s="16">
        <f t="shared" si="37"/>
        <v>12</v>
      </c>
      <c r="G104" s="16">
        <v>3</v>
      </c>
      <c r="H104" s="16">
        <v>7</v>
      </c>
      <c r="I104" s="16">
        <f t="shared" si="38"/>
        <v>10</v>
      </c>
      <c r="J104" s="16">
        <v>43</v>
      </c>
      <c r="K104" s="16">
        <v>70</v>
      </c>
      <c r="L104" s="16">
        <f t="shared" si="39"/>
        <v>113</v>
      </c>
      <c r="M104" s="16">
        <f t="shared" si="40"/>
        <v>46</v>
      </c>
      <c r="N104" s="16">
        <f t="shared" si="40"/>
        <v>77</v>
      </c>
      <c r="O104" s="16">
        <f t="shared" si="41"/>
        <v>123</v>
      </c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x14ac:dyDescent="0.2">
      <c r="A105" s="14" t="s">
        <v>150</v>
      </c>
      <c r="B105" s="14" t="s">
        <v>121</v>
      </c>
      <c r="C105" s="38" t="s">
        <v>22</v>
      </c>
      <c r="D105" s="16">
        <v>0</v>
      </c>
      <c r="E105" s="16">
        <v>0</v>
      </c>
      <c r="F105" s="16">
        <f t="shared" si="37"/>
        <v>0</v>
      </c>
      <c r="G105" s="16">
        <v>55</v>
      </c>
      <c r="H105" s="16">
        <v>165</v>
      </c>
      <c r="I105" s="16">
        <f t="shared" si="38"/>
        <v>220</v>
      </c>
      <c r="J105" s="16">
        <v>408</v>
      </c>
      <c r="K105" s="16">
        <v>1206</v>
      </c>
      <c r="L105" s="16">
        <f t="shared" si="39"/>
        <v>1614</v>
      </c>
      <c r="M105" s="16">
        <f t="shared" si="40"/>
        <v>463</v>
      </c>
      <c r="N105" s="16">
        <f t="shared" si="40"/>
        <v>1371</v>
      </c>
      <c r="O105" s="16">
        <f t="shared" si="41"/>
        <v>1834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27" t="s">
        <v>26</v>
      </c>
      <c r="B106" s="128"/>
      <c r="C106" s="129"/>
      <c r="D106" s="42">
        <f t="shared" ref="D106:O106" si="42">SUM(D102:D105)</f>
        <v>32</v>
      </c>
      <c r="E106" s="42">
        <f t="shared" si="42"/>
        <v>44</v>
      </c>
      <c r="F106" s="42">
        <f t="shared" si="42"/>
        <v>76</v>
      </c>
      <c r="G106" s="42">
        <f t="shared" si="42"/>
        <v>83</v>
      </c>
      <c r="H106" s="42">
        <f t="shared" si="42"/>
        <v>203</v>
      </c>
      <c r="I106" s="42">
        <f t="shared" si="42"/>
        <v>286</v>
      </c>
      <c r="J106" s="42">
        <f t="shared" si="42"/>
        <v>761</v>
      </c>
      <c r="K106" s="42">
        <f t="shared" si="42"/>
        <v>1592</v>
      </c>
      <c r="L106" s="42">
        <f t="shared" si="42"/>
        <v>2353</v>
      </c>
      <c r="M106" s="42">
        <f t="shared" si="42"/>
        <v>844</v>
      </c>
      <c r="N106" s="42">
        <f t="shared" si="42"/>
        <v>1795</v>
      </c>
      <c r="O106" s="42">
        <f t="shared" si="42"/>
        <v>2639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7"/>
      <c r="B107" s="17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130" t="s">
        <v>31</v>
      </c>
      <c r="B108" s="131"/>
      <c r="C108" s="132"/>
      <c r="D108" s="46">
        <f>SUM(D106)</f>
        <v>32</v>
      </c>
      <c r="E108" s="46">
        <f t="shared" ref="E108:O108" si="43">SUM(E106)</f>
        <v>44</v>
      </c>
      <c r="F108" s="46">
        <f t="shared" si="43"/>
        <v>76</v>
      </c>
      <c r="G108" s="46">
        <f t="shared" si="43"/>
        <v>83</v>
      </c>
      <c r="H108" s="46">
        <f t="shared" si="43"/>
        <v>203</v>
      </c>
      <c r="I108" s="46">
        <f t="shared" si="43"/>
        <v>286</v>
      </c>
      <c r="J108" s="46">
        <f t="shared" si="43"/>
        <v>761</v>
      </c>
      <c r="K108" s="46">
        <f t="shared" si="43"/>
        <v>1592</v>
      </c>
      <c r="L108" s="46">
        <f t="shared" si="43"/>
        <v>2353</v>
      </c>
      <c r="M108" s="46">
        <f t="shared" si="43"/>
        <v>844</v>
      </c>
      <c r="N108" s="46">
        <f t="shared" si="43"/>
        <v>1795</v>
      </c>
      <c r="O108" s="46">
        <f t="shared" si="43"/>
        <v>2639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9" customHeight="1" x14ac:dyDescent="0.2">
      <c r="A109" s="24"/>
      <c r="B109" s="24"/>
      <c r="C109" s="25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18" t="s">
        <v>56</v>
      </c>
      <c r="B110" s="119"/>
      <c r="C110" s="119"/>
      <c r="D110" s="119"/>
      <c r="E110" s="119"/>
      <c r="F110" s="120"/>
      <c r="G110" s="115" t="s">
        <v>10</v>
      </c>
      <c r="H110" s="116"/>
      <c r="I110" s="116"/>
      <c r="J110" s="116"/>
      <c r="K110" s="116"/>
      <c r="L110" s="116"/>
      <c r="M110" s="116"/>
      <c r="N110" s="116"/>
      <c r="O110" s="117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1" t="s">
        <v>11</v>
      </c>
      <c r="B111" s="121" t="s">
        <v>12</v>
      </c>
      <c r="C111" s="123" t="s">
        <v>13</v>
      </c>
      <c r="D111" s="115" t="s">
        <v>14</v>
      </c>
      <c r="E111" s="116"/>
      <c r="F111" s="117"/>
      <c r="G111" s="115" t="s">
        <v>15</v>
      </c>
      <c r="H111" s="116"/>
      <c r="I111" s="117"/>
      <c r="J111" s="115" t="s">
        <v>16</v>
      </c>
      <c r="K111" s="116"/>
      <c r="L111" s="117"/>
      <c r="M111" s="115" t="s">
        <v>17</v>
      </c>
      <c r="N111" s="116"/>
      <c r="O111" s="117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5" x14ac:dyDescent="0.2">
      <c r="A112" s="11" t="s">
        <v>18</v>
      </c>
      <c r="B112" s="122"/>
      <c r="C112" s="124"/>
      <c r="D112" s="20" t="s">
        <v>19</v>
      </c>
      <c r="E112" s="20" t="s">
        <v>20</v>
      </c>
      <c r="F112" s="20" t="s">
        <v>21</v>
      </c>
      <c r="G112" s="20" t="s">
        <v>19</v>
      </c>
      <c r="H112" s="20" t="s">
        <v>20</v>
      </c>
      <c r="I112" s="20" t="s">
        <v>21</v>
      </c>
      <c r="J112" s="20" t="s">
        <v>19</v>
      </c>
      <c r="K112" s="20" t="s">
        <v>20</v>
      </c>
      <c r="L112" s="20" t="s">
        <v>21</v>
      </c>
      <c r="M112" s="20" t="s">
        <v>19</v>
      </c>
      <c r="N112" s="20" t="s">
        <v>20</v>
      </c>
      <c r="O112" s="20" t="s">
        <v>21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4" t="s">
        <v>136</v>
      </c>
      <c r="B113" s="14" t="s">
        <v>122</v>
      </c>
      <c r="C113" s="22" t="s">
        <v>34</v>
      </c>
      <c r="D113" s="35">
        <v>0</v>
      </c>
      <c r="E113" s="35">
        <v>0</v>
      </c>
      <c r="F113" s="16">
        <f t="shared" ref="F113:F114" si="44">SUM(D113:E113)</f>
        <v>0</v>
      </c>
      <c r="G113" s="35">
        <v>0</v>
      </c>
      <c r="H113" s="35">
        <v>0</v>
      </c>
      <c r="I113" s="16">
        <f t="shared" ref="I113:I114" si="45">SUM(G113:H113)</f>
        <v>0</v>
      </c>
      <c r="J113" s="35">
        <v>45</v>
      </c>
      <c r="K113" s="35">
        <v>85</v>
      </c>
      <c r="L113" s="16">
        <f t="shared" ref="L113:L114" si="46">SUM(J113:K113)</f>
        <v>130</v>
      </c>
      <c r="M113" s="16">
        <f t="shared" ref="M113:N114" si="47">SUM(G113,J113)</f>
        <v>45</v>
      </c>
      <c r="N113" s="16">
        <f t="shared" si="47"/>
        <v>85</v>
      </c>
      <c r="O113" s="16">
        <f t="shared" ref="O113:O114" si="48">SUM(M113:N113)</f>
        <v>130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4" t="s">
        <v>137</v>
      </c>
      <c r="B114" s="14" t="s">
        <v>122</v>
      </c>
      <c r="C114" s="38" t="s">
        <v>34</v>
      </c>
      <c r="D114" s="35">
        <v>12</v>
      </c>
      <c r="E114" s="35">
        <v>7</v>
      </c>
      <c r="F114" s="16">
        <f t="shared" si="44"/>
        <v>19</v>
      </c>
      <c r="G114" s="35">
        <v>12</v>
      </c>
      <c r="H114" s="35">
        <v>7</v>
      </c>
      <c r="I114" s="16">
        <f t="shared" si="45"/>
        <v>19</v>
      </c>
      <c r="J114" s="35">
        <v>86</v>
      </c>
      <c r="K114" s="35">
        <v>104</v>
      </c>
      <c r="L114" s="16">
        <f t="shared" si="46"/>
        <v>190</v>
      </c>
      <c r="M114" s="16">
        <f t="shared" si="47"/>
        <v>98</v>
      </c>
      <c r="N114" s="16">
        <f t="shared" si="47"/>
        <v>111</v>
      </c>
      <c r="O114" s="16">
        <f t="shared" si="48"/>
        <v>209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12" t="s">
        <v>31</v>
      </c>
      <c r="B115" s="113"/>
      <c r="C115" s="114"/>
      <c r="D115" s="20">
        <f t="shared" ref="D115:O115" si="49">SUM(D113:D114)</f>
        <v>12</v>
      </c>
      <c r="E115" s="20">
        <f t="shared" si="49"/>
        <v>7</v>
      </c>
      <c r="F115" s="20">
        <f t="shared" si="49"/>
        <v>19</v>
      </c>
      <c r="G115" s="20">
        <f t="shared" si="49"/>
        <v>12</v>
      </c>
      <c r="H115" s="20">
        <f t="shared" si="49"/>
        <v>7</v>
      </c>
      <c r="I115" s="20">
        <f t="shared" si="49"/>
        <v>19</v>
      </c>
      <c r="J115" s="20">
        <f t="shared" si="49"/>
        <v>131</v>
      </c>
      <c r="K115" s="20">
        <f t="shared" si="49"/>
        <v>189</v>
      </c>
      <c r="L115" s="20">
        <f t="shared" si="49"/>
        <v>320</v>
      </c>
      <c r="M115" s="20">
        <f t="shared" si="49"/>
        <v>143</v>
      </c>
      <c r="N115" s="20">
        <f t="shared" si="49"/>
        <v>196</v>
      </c>
      <c r="O115" s="20">
        <f t="shared" si="49"/>
        <v>339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8.25" customHeight="1" x14ac:dyDescent="0.2">
      <c r="A116" s="24"/>
      <c r="B116" s="24"/>
      <c r="C116" s="25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18" t="s">
        <v>57</v>
      </c>
      <c r="B117" s="119"/>
      <c r="C117" s="119"/>
      <c r="D117" s="119"/>
      <c r="E117" s="119"/>
      <c r="F117" s="120"/>
      <c r="G117" s="115" t="s">
        <v>10</v>
      </c>
      <c r="H117" s="116"/>
      <c r="I117" s="116"/>
      <c r="J117" s="116"/>
      <c r="K117" s="116"/>
      <c r="L117" s="116"/>
      <c r="M117" s="116"/>
      <c r="N117" s="116"/>
      <c r="O117" s="117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1" t="s">
        <v>11</v>
      </c>
      <c r="B118" s="121" t="s">
        <v>12</v>
      </c>
      <c r="C118" s="123" t="s">
        <v>13</v>
      </c>
      <c r="D118" s="115" t="s">
        <v>14</v>
      </c>
      <c r="E118" s="116"/>
      <c r="F118" s="117"/>
      <c r="G118" s="115" t="s">
        <v>15</v>
      </c>
      <c r="H118" s="116"/>
      <c r="I118" s="117"/>
      <c r="J118" s="115" t="s">
        <v>16</v>
      </c>
      <c r="K118" s="116"/>
      <c r="L118" s="117"/>
      <c r="M118" s="115" t="s">
        <v>17</v>
      </c>
      <c r="N118" s="116"/>
      <c r="O118" s="117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1" t="s">
        <v>18</v>
      </c>
      <c r="B119" s="122"/>
      <c r="C119" s="124"/>
      <c r="D119" s="20" t="s">
        <v>19</v>
      </c>
      <c r="E119" s="20" t="s">
        <v>20</v>
      </c>
      <c r="F119" s="20" t="s">
        <v>21</v>
      </c>
      <c r="G119" s="20" t="s">
        <v>19</v>
      </c>
      <c r="H119" s="20" t="s">
        <v>20</v>
      </c>
      <c r="I119" s="20" t="s">
        <v>21</v>
      </c>
      <c r="J119" s="20" t="s">
        <v>19</v>
      </c>
      <c r="K119" s="20" t="s">
        <v>20</v>
      </c>
      <c r="L119" s="20" t="s">
        <v>21</v>
      </c>
      <c r="M119" s="20" t="s">
        <v>19</v>
      </c>
      <c r="N119" s="20" t="s">
        <v>20</v>
      </c>
      <c r="O119" s="20" t="s">
        <v>21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4" t="s">
        <v>136</v>
      </c>
      <c r="B120" s="14" t="s">
        <v>123</v>
      </c>
      <c r="C120" s="38" t="s">
        <v>58</v>
      </c>
      <c r="D120" s="35">
        <v>8</v>
      </c>
      <c r="E120" s="35">
        <v>4</v>
      </c>
      <c r="F120" s="16">
        <f t="shared" ref="F120:F121" si="50">SUM(D120:E120)</f>
        <v>12</v>
      </c>
      <c r="G120" s="35">
        <v>7</v>
      </c>
      <c r="H120" s="35">
        <v>4</v>
      </c>
      <c r="I120" s="16">
        <f t="shared" ref="I120:I121" si="51">SUM(G120:H120)</f>
        <v>11</v>
      </c>
      <c r="J120" s="35">
        <v>91</v>
      </c>
      <c r="K120" s="35">
        <v>149</v>
      </c>
      <c r="L120" s="16">
        <f t="shared" ref="L120:L121" si="52">SUM(J120:K120)</f>
        <v>240</v>
      </c>
      <c r="M120" s="16">
        <f t="shared" ref="M120:N121" si="53">SUM(G120,J120)</f>
        <v>98</v>
      </c>
      <c r="N120" s="16">
        <f t="shared" si="53"/>
        <v>153</v>
      </c>
      <c r="O120" s="16">
        <f t="shared" ref="O120:O121" si="54">SUM(M120:N120)</f>
        <v>251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4" t="s">
        <v>137</v>
      </c>
      <c r="B121" s="14" t="s">
        <v>123</v>
      </c>
      <c r="C121" s="38" t="s">
        <v>59</v>
      </c>
      <c r="D121" s="35">
        <v>3</v>
      </c>
      <c r="E121" s="35">
        <v>10</v>
      </c>
      <c r="F121" s="16">
        <f t="shared" si="50"/>
        <v>13</v>
      </c>
      <c r="G121" s="35">
        <v>3</v>
      </c>
      <c r="H121" s="35">
        <v>10</v>
      </c>
      <c r="I121" s="16">
        <f t="shared" si="51"/>
        <v>13</v>
      </c>
      <c r="J121" s="35">
        <v>140</v>
      </c>
      <c r="K121" s="35">
        <v>193</v>
      </c>
      <c r="L121" s="16">
        <f t="shared" si="52"/>
        <v>333</v>
      </c>
      <c r="M121" s="16">
        <f t="shared" si="53"/>
        <v>143</v>
      </c>
      <c r="N121" s="16">
        <f t="shared" si="53"/>
        <v>203</v>
      </c>
      <c r="O121" s="16">
        <f t="shared" si="54"/>
        <v>346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12" t="s">
        <v>26</v>
      </c>
      <c r="B122" s="113"/>
      <c r="C122" s="114"/>
      <c r="D122" s="16">
        <f t="shared" ref="D122:O122" si="55">SUM(D120:D121)</f>
        <v>11</v>
      </c>
      <c r="E122" s="16">
        <f t="shared" si="55"/>
        <v>14</v>
      </c>
      <c r="F122" s="16">
        <f t="shared" si="55"/>
        <v>25</v>
      </c>
      <c r="G122" s="16">
        <f t="shared" si="55"/>
        <v>10</v>
      </c>
      <c r="H122" s="16">
        <f t="shared" si="55"/>
        <v>14</v>
      </c>
      <c r="I122" s="16">
        <f t="shared" si="55"/>
        <v>24</v>
      </c>
      <c r="J122" s="16">
        <f t="shared" si="55"/>
        <v>231</v>
      </c>
      <c r="K122" s="16">
        <f t="shared" si="55"/>
        <v>342</v>
      </c>
      <c r="L122" s="16">
        <f t="shared" si="55"/>
        <v>573</v>
      </c>
      <c r="M122" s="16">
        <f t="shared" si="55"/>
        <v>241</v>
      </c>
      <c r="N122" s="16">
        <f t="shared" si="55"/>
        <v>356</v>
      </c>
      <c r="O122" s="16">
        <f t="shared" si="55"/>
        <v>597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9.75" customHeight="1" x14ac:dyDescent="0.2">
      <c r="A123" s="18"/>
      <c r="B123" s="23"/>
      <c r="C123" s="23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" customHeight="1" x14ac:dyDescent="0.2">
      <c r="A124" s="115" t="s">
        <v>31</v>
      </c>
      <c r="B124" s="125"/>
      <c r="C124" s="126"/>
      <c r="D124" s="20">
        <f>D122</f>
        <v>11</v>
      </c>
      <c r="E124" s="20">
        <f t="shared" ref="E124:O124" si="56">E122</f>
        <v>14</v>
      </c>
      <c r="F124" s="20">
        <f t="shared" si="56"/>
        <v>25</v>
      </c>
      <c r="G124" s="20">
        <f t="shared" si="56"/>
        <v>10</v>
      </c>
      <c r="H124" s="20">
        <f>H122</f>
        <v>14</v>
      </c>
      <c r="I124" s="20">
        <f t="shared" si="56"/>
        <v>24</v>
      </c>
      <c r="J124" s="20">
        <f t="shared" si="56"/>
        <v>231</v>
      </c>
      <c r="K124" s="20">
        <f t="shared" si="56"/>
        <v>342</v>
      </c>
      <c r="L124" s="20">
        <f>L122</f>
        <v>573</v>
      </c>
      <c r="M124" s="20">
        <f t="shared" si="56"/>
        <v>241</v>
      </c>
      <c r="N124" s="20">
        <f t="shared" si="56"/>
        <v>356</v>
      </c>
      <c r="O124" s="20">
        <f t="shared" si="56"/>
        <v>597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8.25" customHeight="1" x14ac:dyDescent="0.2">
      <c r="A125" s="24"/>
      <c r="B125" s="2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18" t="s">
        <v>60</v>
      </c>
      <c r="B126" s="119"/>
      <c r="C126" s="119"/>
      <c r="D126" s="119"/>
      <c r="E126" s="119"/>
      <c r="F126" s="120"/>
      <c r="G126" s="115" t="s">
        <v>10</v>
      </c>
      <c r="H126" s="116"/>
      <c r="I126" s="116"/>
      <c r="J126" s="116"/>
      <c r="K126" s="116"/>
      <c r="L126" s="116"/>
      <c r="M126" s="116"/>
      <c r="N126" s="116"/>
      <c r="O126" s="117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1" t="s">
        <v>11</v>
      </c>
      <c r="B127" s="121" t="s">
        <v>12</v>
      </c>
      <c r="C127" s="123" t="s">
        <v>13</v>
      </c>
      <c r="D127" s="115" t="s">
        <v>14</v>
      </c>
      <c r="E127" s="116"/>
      <c r="F127" s="117"/>
      <c r="G127" s="115" t="s">
        <v>15</v>
      </c>
      <c r="H127" s="116"/>
      <c r="I127" s="117"/>
      <c r="J127" s="115" t="s">
        <v>16</v>
      </c>
      <c r="K127" s="116"/>
      <c r="L127" s="117"/>
      <c r="M127" s="115" t="s">
        <v>17</v>
      </c>
      <c r="N127" s="116"/>
      <c r="O127" s="117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1" t="s">
        <v>18</v>
      </c>
      <c r="B128" s="122"/>
      <c r="C128" s="124"/>
      <c r="D128" s="20" t="s">
        <v>19</v>
      </c>
      <c r="E128" s="20" t="s">
        <v>20</v>
      </c>
      <c r="F128" s="20" t="s">
        <v>21</v>
      </c>
      <c r="G128" s="20" t="s">
        <v>19</v>
      </c>
      <c r="H128" s="20" t="s">
        <v>20</v>
      </c>
      <c r="I128" s="20" t="s">
        <v>21</v>
      </c>
      <c r="J128" s="20" t="s">
        <v>19</v>
      </c>
      <c r="K128" s="20" t="s">
        <v>20</v>
      </c>
      <c r="L128" s="20" t="s">
        <v>21</v>
      </c>
      <c r="M128" s="20" t="s">
        <v>19</v>
      </c>
      <c r="N128" s="20" t="s">
        <v>20</v>
      </c>
      <c r="O128" s="20" t="s">
        <v>21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4" t="s">
        <v>136</v>
      </c>
      <c r="B129" s="14" t="s">
        <v>124</v>
      </c>
      <c r="C129" s="22" t="s">
        <v>61</v>
      </c>
      <c r="D129" s="35">
        <v>0</v>
      </c>
      <c r="E129" s="35">
        <v>0</v>
      </c>
      <c r="F129" s="16">
        <f t="shared" ref="F129:F136" si="57">SUM(D129:E129)</f>
        <v>0</v>
      </c>
      <c r="G129" s="35">
        <v>0</v>
      </c>
      <c r="H129" s="35">
        <v>0</v>
      </c>
      <c r="I129" s="16">
        <f t="shared" ref="I129:I136" si="58">SUM(G129:H129)</f>
        <v>0</v>
      </c>
      <c r="J129" s="35">
        <v>53</v>
      </c>
      <c r="K129" s="35">
        <v>69</v>
      </c>
      <c r="L129" s="16">
        <f t="shared" ref="L129:L136" si="59">SUM(J129:K129)</f>
        <v>122</v>
      </c>
      <c r="M129" s="16">
        <f t="shared" ref="M129:N136" si="60">SUM(G129,J129)</f>
        <v>53</v>
      </c>
      <c r="N129" s="16">
        <f t="shared" si="60"/>
        <v>69</v>
      </c>
      <c r="O129" s="16">
        <f t="shared" ref="O129:O136" si="61">SUM(M129:N129)</f>
        <v>122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4" t="s">
        <v>137</v>
      </c>
      <c r="B130" s="14" t="s">
        <v>124</v>
      </c>
      <c r="C130" s="22" t="s">
        <v>61</v>
      </c>
      <c r="D130" s="35">
        <v>0</v>
      </c>
      <c r="E130" s="35">
        <v>0</v>
      </c>
      <c r="F130" s="16">
        <f t="shared" si="57"/>
        <v>0</v>
      </c>
      <c r="G130" s="35">
        <v>0</v>
      </c>
      <c r="H130" s="35">
        <v>0</v>
      </c>
      <c r="I130" s="16">
        <f t="shared" si="58"/>
        <v>0</v>
      </c>
      <c r="J130" s="35">
        <v>23</v>
      </c>
      <c r="K130" s="35">
        <v>37</v>
      </c>
      <c r="L130" s="16">
        <f t="shared" si="59"/>
        <v>60</v>
      </c>
      <c r="M130" s="16">
        <f t="shared" si="60"/>
        <v>23</v>
      </c>
      <c r="N130" s="16">
        <f t="shared" si="60"/>
        <v>37</v>
      </c>
      <c r="O130" s="16">
        <f t="shared" si="61"/>
        <v>60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2.5" x14ac:dyDescent="0.2">
      <c r="A131" s="14" t="s">
        <v>176</v>
      </c>
      <c r="B131" s="14" t="s">
        <v>125</v>
      </c>
      <c r="C131" s="22" t="s">
        <v>61</v>
      </c>
      <c r="D131" s="35">
        <v>5</v>
      </c>
      <c r="E131" s="35">
        <v>5</v>
      </c>
      <c r="F131" s="16">
        <f t="shared" si="57"/>
        <v>10</v>
      </c>
      <c r="G131" s="35">
        <v>2</v>
      </c>
      <c r="H131" s="35">
        <v>3</v>
      </c>
      <c r="I131" s="16">
        <f t="shared" si="58"/>
        <v>5</v>
      </c>
      <c r="J131" s="35">
        <v>112</v>
      </c>
      <c r="K131" s="35">
        <v>85</v>
      </c>
      <c r="L131" s="16">
        <f t="shared" si="59"/>
        <v>197</v>
      </c>
      <c r="M131" s="16">
        <f t="shared" si="60"/>
        <v>114</v>
      </c>
      <c r="N131" s="16">
        <f t="shared" si="60"/>
        <v>88</v>
      </c>
      <c r="O131" s="16">
        <f t="shared" si="61"/>
        <v>202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s="40" customFormat="1" x14ac:dyDescent="0.2">
      <c r="A132" s="14" t="s">
        <v>136</v>
      </c>
      <c r="B132" s="14" t="s">
        <v>126</v>
      </c>
      <c r="C132" s="22" t="s">
        <v>62</v>
      </c>
      <c r="D132" s="35">
        <v>3</v>
      </c>
      <c r="E132" s="35">
        <v>7</v>
      </c>
      <c r="F132" s="16">
        <f t="shared" si="57"/>
        <v>10</v>
      </c>
      <c r="G132" s="35">
        <v>1</v>
      </c>
      <c r="H132" s="35">
        <v>6</v>
      </c>
      <c r="I132" s="16">
        <f t="shared" si="58"/>
        <v>7</v>
      </c>
      <c r="J132" s="35">
        <v>86</v>
      </c>
      <c r="K132" s="35">
        <v>74</v>
      </c>
      <c r="L132" s="16">
        <f t="shared" si="59"/>
        <v>160</v>
      </c>
      <c r="M132" s="16">
        <f t="shared" si="60"/>
        <v>87</v>
      </c>
      <c r="N132" s="16">
        <f t="shared" si="60"/>
        <v>80</v>
      </c>
      <c r="O132" s="16">
        <f t="shared" si="61"/>
        <v>167</v>
      </c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5" x14ac:dyDescent="0.2">
      <c r="A133" s="14" t="s">
        <v>137</v>
      </c>
      <c r="B133" s="14" t="s">
        <v>126</v>
      </c>
      <c r="C133" s="22" t="s">
        <v>62</v>
      </c>
      <c r="D133" s="35">
        <v>3</v>
      </c>
      <c r="E133" s="35">
        <v>6</v>
      </c>
      <c r="F133" s="16">
        <f t="shared" si="57"/>
        <v>9</v>
      </c>
      <c r="G133" s="35">
        <v>3</v>
      </c>
      <c r="H133" s="35">
        <v>6</v>
      </c>
      <c r="I133" s="16">
        <f t="shared" si="58"/>
        <v>9</v>
      </c>
      <c r="J133" s="35">
        <v>65</v>
      </c>
      <c r="K133" s="35">
        <v>74</v>
      </c>
      <c r="L133" s="16">
        <f t="shared" si="59"/>
        <v>139</v>
      </c>
      <c r="M133" s="16">
        <f t="shared" si="60"/>
        <v>68</v>
      </c>
      <c r="N133" s="16">
        <f t="shared" si="60"/>
        <v>80</v>
      </c>
      <c r="O133" s="16">
        <f t="shared" si="61"/>
        <v>148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4" t="s">
        <v>155</v>
      </c>
      <c r="B134" s="14" t="s">
        <v>126</v>
      </c>
      <c r="C134" s="22" t="s">
        <v>62</v>
      </c>
      <c r="D134" s="35">
        <v>0</v>
      </c>
      <c r="E134" s="35">
        <v>0</v>
      </c>
      <c r="F134" s="16">
        <f t="shared" si="57"/>
        <v>0</v>
      </c>
      <c r="G134" s="35">
        <v>0</v>
      </c>
      <c r="H134" s="35">
        <v>0</v>
      </c>
      <c r="I134" s="16">
        <f t="shared" si="58"/>
        <v>0</v>
      </c>
      <c r="J134" s="35">
        <v>2</v>
      </c>
      <c r="K134" s="35">
        <v>10</v>
      </c>
      <c r="L134" s="16">
        <f t="shared" si="59"/>
        <v>12</v>
      </c>
      <c r="M134" s="16">
        <f t="shared" si="60"/>
        <v>2</v>
      </c>
      <c r="N134" s="16">
        <f t="shared" si="60"/>
        <v>10</v>
      </c>
      <c r="O134" s="16">
        <f t="shared" si="61"/>
        <v>12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4" t="s">
        <v>150</v>
      </c>
      <c r="B135" s="14" t="s">
        <v>127</v>
      </c>
      <c r="C135" s="22" t="s">
        <v>63</v>
      </c>
      <c r="D135" s="35">
        <v>7</v>
      </c>
      <c r="E135" s="35">
        <v>12</v>
      </c>
      <c r="F135" s="16">
        <f t="shared" si="57"/>
        <v>19</v>
      </c>
      <c r="G135" s="35">
        <v>7</v>
      </c>
      <c r="H135" s="35">
        <v>14</v>
      </c>
      <c r="I135" s="16">
        <f t="shared" si="58"/>
        <v>21</v>
      </c>
      <c r="J135" s="35">
        <v>76</v>
      </c>
      <c r="K135" s="35">
        <v>129</v>
      </c>
      <c r="L135" s="16">
        <f t="shared" si="59"/>
        <v>205</v>
      </c>
      <c r="M135" s="16">
        <f t="shared" si="60"/>
        <v>83</v>
      </c>
      <c r="N135" s="16">
        <f t="shared" si="60"/>
        <v>143</v>
      </c>
      <c r="O135" s="16">
        <f t="shared" si="61"/>
        <v>226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4" t="s">
        <v>64</v>
      </c>
      <c r="B136" s="14" t="s">
        <v>127</v>
      </c>
      <c r="C136" s="22" t="s">
        <v>63</v>
      </c>
      <c r="D136" s="35">
        <v>0</v>
      </c>
      <c r="E136" s="35">
        <v>3</v>
      </c>
      <c r="F136" s="16">
        <f t="shared" si="57"/>
        <v>3</v>
      </c>
      <c r="G136" s="35">
        <v>0</v>
      </c>
      <c r="H136" s="35">
        <v>0</v>
      </c>
      <c r="I136" s="16">
        <f t="shared" si="58"/>
        <v>0</v>
      </c>
      <c r="J136" s="35">
        <v>3</v>
      </c>
      <c r="K136" s="35">
        <v>53</v>
      </c>
      <c r="L136" s="16">
        <f t="shared" si="59"/>
        <v>56</v>
      </c>
      <c r="M136" s="16">
        <f t="shared" si="60"/>
        <v>3</v>
      </c>
      <c r="N136" s="16">
        <f t="shared" si="60"/>
        <v>53</v>
      </c>
      <c r="O136" s="16">
        <f t="shared" si="61"/>
        <v>56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 x14ac:dyDescent="0.2">
      <c r="A137" s="115" t="s">
        <v>31</v>
      </c>
      <c r="B137" s="125"/>
      <c r="C137" s="126"/>
      <c r="D137" s="20">
        <f t="shared" ref="D137:O137" si="62">SUM(D129:D136)</f>
        <v>18</v>
      </c>
      <c r="E137" s="20">
        <f t="shared" si="62"/>
        <v>33</v>
      </c>
      <c r="F137" s="20">
        <f t="shared" si="62"/>
        <v>51</v>
      </c>
      <c r="G137" s="20">
        <f t="shared" si="62"/>
        <v>13</v>
      </c>
      <c r="H137" s="20">
        <f t="shared" si="62"/>
        <v>29</v>
      </c>
      <c r="I137" s="20">
        <f t="shared" si="62"/>
        <v>42</v>
      </c>
      <c r="J137" s="20">
        <f t="shared" si="62"/>
        <v>420</v>
      </c>
      <c r="K137" s="20">
        <f t="shared" si="62"/>
        <v>531</v>
      </c>
      <c r="L137" s="20">
        <f t="shared" si="62"/>
        <v>951</v>
      </c>
      <c r="M137" s="20">
        <f t="shared" si="62"/>
        <v>433</v>
      </c>
      <c r="N137" s="20">
        <f t="shared" si="62"/>
        <v>560</v>
      </c>
      <c r="O137" s="20">
        <f t="shared" si="62"/>
        <v>993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6" customHeight="1" x14ac:dyDescent="0.2">
      <c r="A138" s="24"/>
      <c r="B138" s="24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18" t="s">
        <v>86</v>
      </c>
      <c r="B139" s="119"/>
      <c r="C139" s="119"/>
      <c r="D139" s="119"/>
      <c r="E139" s="119"/>
      <c r="F139" s="120"/>
      <c r="G139" s="115" t="s">
        <v>10</v>
      </c>
      <c r="H139" s="116"/>
      <c r="I139" s="116"/>
      <c r="J139" s="116"/>
      <c r="K139" s="116"/>
      <c r="L139" s="116"/>
      <c r="M139" s="116"/>
      <c r="N139" s="116"/>
      <c r="O139" s="117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1" t="s">
        <v>11</v>
      </c>
      <c r="B140" s="121" t="s">
        <v>12</v>
      </c>
      <c r="C140" s="123" t="s">
        <v>13</v>
      </c>
      <c r="D140" s="115" t="s">
        <v>14</v>
      </c>
      <c r="E140" s="116"/>
      <c r="F140" s="117"/>
      <c r="G140" s="115" t="s">
        <v>15</v>
      </c>
      <c r="H140" s="116"/>
      <c r="I140" s="117"/>
      <c r="J140" s="115" t="s">
        <v>16</v>
      </c>
      <c r="K140" s="116"/>
      <c r="L140" s="117"/>
      <c r="M140" s="115" t="s">
        <v>17</v>
      </c>
      <c r="N140" s="116"/>
      <c r="O140" s="117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1" t="s">
        <v>18</v>
      </c>
      <c r="B141" s="122"/>
      <c r="C141" s="124"/>
      <c r="D141" s="20" t="s">
        <v>19</v>
      </c>
      <c r="E141" s="20" t="s">
        <v>20</v>
      </c>
      <c r="F141" s="20" t="s">
        <v>21</v>
      </c>
      <c r="G141" s="20" t="s">
        <v>19</v>
      </c>
      <c r="H141" s="20" t="s">
        <v>20</v>
      </c>
      <c r="I141" s="20" t="s">
        <v>21</v>
      </c>
      <c r="J141" s="20" t="s">
        <v>19</v>
      </c>
      <c r="K141" s="20" t="s">
        <v>20</v>
      </c>
      <c r="L141" s="20" t="s">
        <v>21</v>
      </c>
      <c r="M141" s="20" t="s">
        <v>19</v>
      </c>
      <c r="N141" s="20" t="s">
        <v>20</v>
      </c>
      <c r="O141" s="20" t="s">
        <v>21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4" t="s">
        <v>148</v>
      </c>
      <c r="B142" s="14" t="s">
        <v>128</v>
      </c>
      <c r="C142" s="22" t="s">
        <v>65</v>
      </c>
      <c r="D142" s="35">
        <v>4</v>
      </c>
      <c r="E142" s="35">
        <v>5</v>
      </c>
      <c r="F142" s="16">
        <f t="shared" ref="F142:F143" si="63">SUM(D142:E142)</f>
        <v>9</v>
      </c>
      <c r="G142" s="35">
        <v>2</v>
      </c>
      <c r="H142" s="35">
        <v>5</v>
      </c>
      <c r="I142" s="16">
        <f t="shared" ref="I142:I143" si="64">SUM(G142:H142)</f>
        <v>7</v>
      </c>
      <c r="J142" s="35">
        <v>32</v>
      </c>
      <c r="K142" s="35">
        <v>25</v>
      </c>
      <c r="L142" s="16">
        <f t="shared" ref="L142:L143" si="65">SUM(J142:K142)</f>
        <v>57</v>
      </c>
      <c r="M142" s="16">
        <f t="shared" ref="M142:N143" si="66">SUM(G142,J142)</f>
        <v>34</v>
      </c>
      <c r="N142" s="16">
        <f t="shared" si="66"/>
        <v>30</v>
      </c>
      <c r="O142" s="16">
        <f t="shared" ref="O142:O143" si="67">SUM(M142:N142)</f>
        <v>64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4" t="s">
        <v>33</v>
      </c>
      <c r="B143" s="14" t="s">
        <v>128</v>
      </c>
      <c r="C143" s="22" t="s">
        <v>65</v>
      </c>
      <c r="D143" s="35">
        <v>24</v>
      </c>
      <c r="E143" s="35">
        <v>11</v>
      </c>
      <c r="F143" s="16">
        <f t="shared" si="63"/>
        <v>35</v>
      </c>
      <c r="G143" s="35">
        <v>19</v>
      </c>
      <c r="H143" s="35">
        <v>11</v>
      </c>
      <c r="I143" s="16">
        <f t="shared" si="64"/>
        <v>30</v>
      </c>
      <c r="J143" s="35">
        <v>110</v>
      </c>
      <c r="K143" s="35">
        <v>74</v>
      </c>
      <c r="L143" s="16">
        <f t="shared" si="65"/>
        <v>184</v>
      </c>
      <c r="M143" s="16">
        <f t="shared" si="66"/>
        <v>129</v>
      </c>
      <c r="N143" s="16">
        <f t="shared" si="66"/>
        <v>85</v>
      </c>
      <c r="O143" s="16">
        <f t="shared" si="67"/>
        <v>214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 x14ac:dyDescent="0.2">
      <c r="A144" s="115" t="s">
        <v>31</v>
      </c>
      <c r="B144" s="125"/>
      <c r="C144" s="126"/>
      <c r="D144" s="20">
        <f t="shared" ref="D144:O144" si="68">SUM(D142:D143)</f>
        <v>28</v>
      </c>
      <c r="E144" s="20">
        <f t="shared" si="68"/>
        <v>16</v>
      </c>
      <c r="F144" s="20">
        <f t="shared" si="68"/>
        <v>44</v>
      </c>
      <c r="G144" s="20">
        <f t="shared" si="68"/>
        <v>21</v>
      </c>
      <c r="H144" s="20">
        <f t="shared" si="68"/>
        <v>16</v>
      </c>
      <c r="I144" s="20">
        <f t="shared" si="68"/>
        <v>37</v>
      </c>
      <c r="J144" s="20">
        <f t="shared" si="68"/>
        <v>142</v>
      </c>
      <c r="K144" s="20">
        <f t="shared" si="68"/>
        <v>99</v>
      </c>
      <c r="L144" s="20">
        <f t="shared" si="68"/>
        <v>241</v>
      </c>
      <c r="M144" s="20">
        <f t="shared" si="68"/>
        <v>163</v>
      </c>
      <c r="N144" s="20">
        <f t="shared" si="68"/>
        <v>115</v>
      </c>
      <c r="O144" s="20">
        <f t="shared" si="68"/>
        <v>278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8.25" customHeight="1" x14ac:dyDescent="0.2">
      <c r="A145" s="24"/>
      <c r="B145" s="24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18" t="s">
        <v>87</v>
      </c>
      <c r="B146" s="119"/>
      <c r="C146" s="119"/>
      <c r="D146" s="119"/>
      <c r="E146" s="119"/>
      <c r="F146" s="120"/>
      <c r="G146" s="115" t="s">
        <v>10</v>
      </c>
      <c r="H146" s="116"/>
      <c r="I146" s="116"/>
      <c r="J146" s="116"/>
      <c r="K146" s="116"/>
      <c r="L146" s="116"/>
      <c r="M146" s="116"/>
      <c r="N146" s="116"/>
      <c r="O146" s="117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1" t="s">
        <v>11</v>
      </c>
      <c r="B147" s="121" t="s">
        <v>12</v>
      </c>
      <c r="C147" s="123" t="s">
        <v>13</v>
      </c>
      <c r="D147" s="115" t="s">
        <v>14</v>
      </c>
      <c r="E147" s="116"/>
      <c r="F147" s="117"/>
      <c r="G147" s="115" t="s">
        <v>15</v>
      </c>
      <c r="H147" s="116"/>
      <c r="I147" s="117"/>
      <c r="J147" s="115" t="s">
        <v>16</v>
      </c>
      <c r="K147" s="116"/>
      <c r="L147" s="117"/>
      <c r="M147" s="115" t="s">
        <v>17</v>
      </c>
      <c r="N147" s="116"/>
      <c r="O147" s="117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1" t="s">
        <v>18</v>
      </c>
      <c r="B148" s="122"/>
      <c r="C148" s="124"/>
      <c r="D148" s="20" t="s">
        <v>19</v>
      </c>
      <c r="E148" s="20" t="s">
        <v>20</v>
      </c>
      <c r="F148" s="20" t="s">
        <v>21</v>
      </c>
      <c r="G148" s="20" t="s">
        <v>19</v>
      </c>
      <c r="H148" s="20" t="s">
        <v>20</v>
      </c>
      <c r="I148" s="20" t="s">
        <v>21</v>
      </c>
      <c r="J148" s="20" t="s">
        <v>19</v>
      </c>
      <c r="K148" s="20" t="s">
        <v>20</v>
      </c>
      <c r="L148" s="20" t="s">
        <v>21</v>
      </c>
      <c r="M148" s="20" t="s">
        <v>19</v>
      </c>
      <c r="N148" s="20" t="s">
        <v>20</v>
      </c>
      <c r="O148" s="20" t="s">
        <v>21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4" t="s">
        <v>176</v>
      </c>
      <c r="B149" s="14" t="s">
        <v>129</v>
      </c>
      <c r="C149" s="22" t="s">
        <v>66</v>
      </c>
      <c r="D149" s="35">
        <v>0</v>
      </c>
      <c r="E149" s="35">
        <v>0</v>
      </c>
      <c r="F149" s="16">
        <f t="shared" ref="F149:F152" si="69">SUM(D149:E149)</f>
        <v>0</v>
      </c>
      <c r="G149" s="35">
        <v>0</v>
      </c>
      <c r="H149" s="35">
        <v>0</v>
      </c>
      <c r="I149" s="16">
        <f t="shared" ref="I149:I152" si="70">SUM(G149:H149)</f>
        <v>0</v>
      </c>
      <c r="J149" s="35">
        <v>16</v>
      </c>
      <c r="K149" s="35">
        <v>16</v>
      </c>
      <c r="L149" s="16">
        <f t="shared" ref="L149:L152" si="71">SUM(J149:K149)</f>
        <v>32</v>
      </c>
      <c r="M149" s="16">
        <f t="shared" ref="M149:N152" si="72">SUM(G149,J149)</f>
        <v>16</v>
      </c>
      <c r="N149" s="16">
        <f t="shared" si="72"/>
        <v>16</v>
      </c>
      <c r="O149" s="16">
        <f t="shared" ref="O149:O152" si="73">SUM(M149:N149)</f>
        <v>32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4" t="s">
        <v>168</v>
      </c>
      <c r="B150" s="14" t="s">
        <v>129</v>
      </c>
      <c r="C150" s="22" t="s">
        <v>66</v>
      </c>
      <c r="D150" s="35">
        <v>0</v>
      </c>
      <c r="E150" s="35">
        <v>0</v>
      </c>
      <c r="F150" s="16">
        <f t="shared" si="69"/>
        <v>0</v>
      </c>
      <c r="G150" s="35">
        <v>0</v>
      </c>
      <c r="H150" s="35">
        <v>0</v>
      </c>
      <c r="I150" s="16">
        <f t="shared" si="70"/>
        <v>0</v>
      </c>
      <c r="J150" s="35">
        <v>15</v>
      </c>
      <c r="K150" s="35">
        <v>15</v>
      </c>
      <c r="L150" s="16">
        <f t="shared" si="71"/>
        <v>30</v>
      </c>
      <c r="M150" s="16">
        <f t="shared" si="72"/>
        <v>15</v>
      </c>
      <c r="N150" s="16">
        <f t="shared" si="72"/>
        <v>15</v>
      </c>
      <c r="O150" s="16">
        <f t="shared" si="73"/>
        <v>30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4" t="s">
        <v>148</v>
      </c>
      <c r="B151" s="14" t="s">
        <v>129</v>
      </c>
      <c r="C151" s="22" t="s">
        <v>66</v>
      </c>
      <c r="D151" s="35">
        <v>4</v>
      </c>
      <c r="E151" s="35">
        <v>3</v>
      </c>
      <c r="F151" s="16">
        <f t="shared" si="69"/>
        <v>7</v>
      </c>
      <c r="G151" s="35">
        <v>0</v>
      </c>
      <c r="H151" s="35">
        <v>0</v>
      </c>
      <c r="I151" s="16">
        <f t="shared" si="70"/>
        <v>0</v>
      </c>
      <c r="J151" s="35">
        <v>75</v>
      </c>
      <c r="K151" s="35">
        <v>44</v>
      </c>
      <c r="L151" s="16">
        <f t="shared" si="71"/>
        <v>119</v>
      </c>
      <c r="M151" s="16">
        <f t="shared" si="72"/>
        <v>75</v>
      </c>
      <c r="N151" s="16">
        <f t="shared" si="72"/>
        <v>44</v>
      </c>
      <c r="O151" s="16">
        <f t="shared" si="73"/>
        <v>119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4" t="s">
        <v>33</v>
      </c>
      <c r="B152" s="14" t="s">
        <v>129</v>
      </c>
      <c r="C152" s="22" t="s">
        <v>66</v>
      </c>
      <c r="D152" s="35">
        <v>27</v>
      </c>
      <c r="E152" s="35">
        <v>11</v>
      </c>
      <c r="F152" s="16">
        <f t="shared" si="69"/>
        <v>38</v>
      </c>
      <c r="G152" s="35">
        <v>29</v>
      </c>
      <c r="H152" s="35">
        <v>12</v>
      </c>
      <c r="I152" s="16">
        <f t="shared" si="70"/>
        <v>41</v>
      </c>
      <c r="J152" s="35">
        <v>250</v>
      </c>
      <c r="K152" s="35">
        <v>145</v>
      </c>
      <c r="L152" s="16">
        <f t="shared" si="71"/>
        <v>395</v>
      </c>
      <c r="M152" s="16">
        <f t="shared" si="72"/>
        <v>279</v>
      </c>
      <c r="N152" s="16">
        <f t="shared" si="72"/>
        <v>157</v>
      </c>
      <c r="O152" s="16">
        <f t="shared" si="73"/>
        <v>436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15" t="s">
        <v>26</v>
      </c>
      <c r="B153" s="125"/>
      <c r="C153" s="126"/>
      <c r="D153" s="16">
        <f t="shared" ref="D153:O153" si="74">SUM(D149:D152)</f>
        <v>31</v>
      </c>
      <c r="E153" s="16">
        <f t="shared" si="74"/>
        <v>14</v>
      </c>
      <c r="F153" s="16">
        <f t="shared" si="74"/>
        <v>45</v>
      </c>
      <c r="G153" s="16">
        <f t="shared" si="74"/>
        <v>29</v>
      </c>
      <c r="H153" s="16">
        <f t="shared" si="74"/>
        <v>12</v>
      </c>
      <c r="I153" s="16">
        <f t="shared" si="74"/>
        <v>41</v>
      </c>
      <c r="J153" s="16">
        <f t="shared" si="74"/>
        <v>356</v>
      </c>
      <c r="K153" s="16">
        <f t="shared" si="74"/>
        <v>220</v>
      </c>
      <c r="L153" s="16">
        <f t="shared" si="74"/>
        <v>576</v>
      </c>
      <c r="M153" s="16">
        <f t="shared" si="74"/>
        <v>385</v>
      </c>
      <c r="N153" s="16">
        <f t="shared" si="74"/>
        <v>232</v>
      </c>
      <c r="O153" s="16">
        <f t="shared" si="74"/>
        <v>617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7.5" customHeight="1" x14ac:dyDescent="0.2">
      <c r="A154" s="24"/>
      <c r="B154" s="24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15" t="s">
        <v>31</v>
      </c>
      <c r="B155" s="125"/>
      <c r="C155" s="126"/>
      <c r="D155" s="20">
        <f>D153</f>
        <v>31</v>
      </c>
      <c r="E155" s="20">
        <f t="shared" ref="E155:O155" si="75">E153</f>
        <v>14</v>
      </c>
      <c r="F155" s="20">
        <f t="shared" si="75"/>
        <v>45</v>
      </c>
      <c r="G155" s="20">
        <f t="shared" si="75"/>
        <v>29</v>
      </c>
      <c r="H155" s="20">
        <f t="shared" si="75"/>
        <v>12</v>
      </c>
      <c r="I155" s="20">
        <f t="shared" si="75"/>
        <v>41</v>
      </c>
      <c r="J155" s="20">
        <f t="shared" si="75"/>
        <v>356</v>
      </c>
      <c r="K155" s="20">
        <f t="shared" si="75"/>
        <v>220</v>
      </c>
      <c r="L155" s="20">
        <f t="shared" si="75"/>
        <v>576</v>
      </c>
      <c r="M155" s="20">
        <f t="shared" si="75"/>
        <v>385</v>
      </c>
      <c r="N155" s="20">
        <f t="shared" si="75"/>
        <v>232</v>
      </c>
      <c r="O155" s="20">
        <f t="shared" si="75"/>
        <v>617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7.5" customHeight="1" x14ac:dyDescent="0.2">
      <c r="A156" s="24"/>
      <c r="B156" s="24"/>
      <c r="C156" s="25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24"/>
      <c r="B157" s="24"/>
      <c r="C157" s="25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18" t="s">
        <v>90</v>
      </c>
      <c r="B158" s="119"/>
      <c r="C158" s="119"/>
      <c r="D158" s="119"/>
      <c r="E158" s="119"/>
      <c r="F158" s="120"/>
      <c r="G158" s="115" t="s">
        <v>10</v>
      </c>
      <c r="H158" s="116"/>
      <c r="I158" s="116"/>
      <c r="J158" s="116"/>
      <c r="K158" s="116"/>
      <c r="L158" s="116"/>
      <c r="M158" s="116"/>
      <c r="N158" s="116"/>
      <c r="O158" s="117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1" t="s">
        <v>11</v>
      </c>
      <c r="B159" s="121" t="s">
        <v>12</v>
      </c>
      <c r="C159" s="123" t="s">
        <v>13</v>
      </c>
      <c r="D159" s="115" t="s">
        <v>14</v>
      </c>
      <c r="E159" s="116"/>
      <c r="F159" s="117"/>
      <c r="G159" s="115" t="s">
        <v>15</v>
      </c>
      <c r="H159" s="116"/>
      <c r="I159" s="117"/>
      <c r="J159" s="115" t="s">
        <v>16</v>
      </c>
      <c r="K159" s="116"/>
      <c r="L159" s="117"/>
      <c r="M159" s="115" t="s">
        <v>17</v>
      </c>
      <c r="N159" s="116"/>
      <c r="O159" s="117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1" t="s">
        <v>18</v>
      </c>
      <c r="B160" s="122"/>
      <c r="C160" s="124"/>
      <c r="D160" s="20" t="s">
        <v>19</v>
      </c>
      <c r="E160" s="20" t="s">
        <v>20</v>
      </c>
      <c r="F160" s="20" t="s">
        <v>21</v>
      </c>
      <c r="G160" s="20" t="s">
        <v>19</v>
      </c>
      <c r="H160" s="20" t="s">
        <v>20</v>
      </c>
      <c r="I160" s="20" t="s">
        <v>21</v>
      </c>
      <c r="J160" s="20" t="s">
        <v>19</v>
      </c>
      <c r="K160" s="20" t="s">
        <v>20</v>
      </c>
      <c r="L160" s="20" t="s">
        <v>21</v>
      </c>
      <c r="M160" s="20" t="s">
        <v>19</v>
      </c>
      <c r="N160" s="20" t="s">
        <v>20</v>
      </c>
      <c r="O160" s="20" t="s">
        <v>21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2.5" x14ac:dyDescent="0.2">
      <c r="A161" s="14" t="s">
        <v>70</v>
      </c>
      <c r="B161" s="14" t="s">
        <v>132</v>
      </c>
      <c r="C161" s="22" t="s">
        <v>71</v>
      </c>
      <c r="D161" s="35">
        <v>0</v>
      </c>
      <c r="E161" s="35">
        <v>0</v>
      </c>
      <c r="F161" s="16">
        <f>SUM(D161:E161)</f>
        <v>0</v>
      </c>
      <c r="G161" s="35">
        <v>0</v>
      </c>
      <c r="H161" s="35">
        <v>0</v>
      </c>
      <c r="I161" s="16">
        <f>SUM(G161:H161)</f>
        <v>0</v>
      </c>
      <c r="J161" s="35">
        <v>19</v>
      </c>
      <c r="K161" s="35">
        <v>23</v>
      </c>
      <c r="L161" s="16">
        <f>SUM(J161:K161)</f>
        <v>42</v>
      </c>
      <c r="M161" s="16">
        <f t="shared" ref="M161:N161" si="76">SUM(G161,J161)</f>
        <v>19</v>
      </c>
      <c r="N161" s="16">
        <f t="shared" si="76"/>
        <v>23</v>
      </c>
      <c r="O161" s="16">
        <f>SUM(M161:N161)</f>
        <v>42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15" t="s">
        <v>31</v>
      </c>
      <c r="B162" s="125"/>
      <c r="C162" s="126"/>
      <c r="D162" s="16">
        <f t="shared" ref="D162:O162" si="77">SUM(D161)</f>
        <v>0</v>
      </c>
      <c r="E162" s="16">
        <f t="shared" si="77"/>
        <v>0</v>
      </c>
      <c r="F162" s="16">
        <f t="shared" si="77"/>
        <v>0</v>
      </c>
      <c r="G162" s="16">
        <f t="shared" si="77"/>
        <v>0</v>
      </c>
      <c r="H162" s="16">
        <f t="shared" si="77"/>
        <v>0</v>
      </c>
      <c r="I162" s="16">
        <f t="shared" si="77"/>
        <v>0</v>
      </c>
      <c r="J162" s="16">
        <f t="shared" si="77"/>
        <v>19</v>
      </c>
      <c r="K162" s="16">
        <f t="shared" si="77"/>
        <v>23</v>
      </c>
      <c r="L162" s="16">
        <f t="shared" si="77"/>
        <v>42</v>
      </c>
      <c r="M162" s="16">
        <f t="shared" si="77"/>
        <v>19</v>
      </c>
      <c r="N162" s="16">
        <f t="shared" si="77"/>
        <v>23</v>
      </c>
      <c r="O162" s="16">
        <f t="shared" si="77"/>
        <v>42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24"/>
      <c r="B163" s="24"/>
      <c r="C163" s="25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12" t="s">
        <v>72</v>
      </c>
      <c r="B164" s="113"/>
      <c r="C164" s="114"/>
      <c r="D164" s="20">
        <f>SUM(D35,D46,D63,D87,D97,D108,D115,D124,D137,D144,D155,D162)</f>
        <v>571</v>
      </c>
      <c r="E164" s="20">
        <f t="shared" ref="E164:O164" si="78">SUM(E35,E46,E63,E87,E97,E108,E115,E124,E137,E144,E155,E162)</f>
        <v>496</v>
      </c>
      <c r="F164" s="20">
        <f t="shared" si="78"/>
        <v>1067</v>
      </c>
      <c r="G164" s="20">
        <f t="shared" si="78"/>
        <v>1080</v>
      </c>
      <c r="H164" s="20">
        <f t="shared" si="78"/>
        <v>1095</v>
      </c>
      <c r="I164" s="20">
        <f t="shared" si="78"/>
        <v>2175</v>
      </c>
      <c r="J164" s="20">
        <f t="shared" si="78"/>
        <v>11577</v>
      </c>
      <c r="K164" s="20">
        <f t="shared" si="78"/>
        <v>12129</v>
      </c>
      <c r="L164" s="20">
        <f t="shared" si="78"/>
        <v>23706</v>
      </c>
      <c r="M164" s="20">
        <f t="shared" si="78"/>
        <v>12657</v>
      </c>
      <c r="N164" s="20">
        <f t="shared" si="78"/>
        <v>13224</v>
      </c>
      <c r="O164" s="20">
        <f t="shared" si="78"/>
        <v>25881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0.5" customHeight="1" x14ac:dyDescent="0.2">
      <c r="A165" s="53"/>
      <c r="B165" s="24"/>
      <c r="C165" s="25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s="100" customFormat="1" x14ac:dyDescent="0.2">
      <c r="A166" s="133" t="s">
        <v>73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99"/>
      <c r="Q166" s="99"/>
      <c r="R166" s="99"/>
      <c r="S166" s="99"/>
      <c r="T166" s="99"/>
      <c r="U166" s="99"/>
      <c r="V166" s="99"/>
      <c r="W166" s="99"/>
      <c r="X166" s="99"/>
      <c r="Y166" s="99"/>
    </row>
    <row r="167" spans="1:25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18" t="s">
        <v>52</v>
      </c>
      <c r="B169" s="119"/>
      <c r="C169" s="119"/>
      <c r="D169" s="119"/>
      <c r="E169" s="119"/>
      <c r="F169" s="120"/>
      <c r="G169" s="115" t="s">
        <v>10</v>
      </c>
      <c r="H169" s="116"/>
      <c r="I169" s="116"/>
      <c r="J169" s="116"/>
      <c r="K169" s="116"/>
      <c r="L169" s="116"/>
      <c r="M169" s="116"/>
      <c r="N169" s="116"/>
      <c r="O169" s="117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1" t="s">
        <v>11</v>
      </c>
      <c r="B170" s="121" t="s">
        <v>12</v>
      </c>
      <c r="C170" s="123" t="s">
        <v>13</v>
      </c>
      <c r="D170" s="115" t="s">
        <v>14</v>
      </c>
      <c r="E170" s="116"/>
      <c r="F170" s="117"/>
      <c r="G170" s="115" t="s">
        <v>15</v>
      </c>
      <c r="H170" s="116"/>
      <c r="I170" s="117"/>
      <c r="J170" s="115" t="s">
        <v>16</v>
      </c>
      <c r="K170" s="116"/>
      <c r="L170" s="117"/>
      <c r="M170" s="115" t="s">
        <v>17</v>
      </c>
      <c r="N170" s="116"/>
      <c r="O170" s="117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1" t="s">
        <v>18</v>
      </c>
      <c r="B171" s="122"/>
      <c r="C171" s="124"/>
      <c r="D171" s="20" t="s">
        <v>19</v>
      </c>
      <c r="E171" s="20" t="s">
        <v>20</v>
      </c>
      <c r="F171" s="20" t="s">
        <v>21</v>
      </c>
      <c r="G171" s="20" t="s">
        <v>19</v>
      </c>
      <c r="H171" s="20" t="s">
        <v>20</v>
      </c>
      <c r="I171" s="20" t="s">
        <v>21</v>
      </c>
      <c r="J171" s="20" t="s">
        <v>19</v>
      </c>
      <c r="K171" s="20" t="s">
        <v>20</v>
      </c>
      <c r="L171" s="20" t="s">
        <v>21</v>
      </c>
      <c r="M171" s="20" t="s">
        <v>19</v>
      </c>
      <c r="N171" s="20" t="s">
        <v>20</v>
      </c>
      <c r="O171" s="20" t="s">
        <v>21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2.5" x14ac:dyDescent="0.2">
      <c r="A172" s="14" t="s">
        <v>179</v>
      </c>
      <c r="B172" s="14" t="s">
        <v>121</v>
      </c>
      <c r="C172" s="22" t="s">
        <v>55</v>
      </c>
      <c r="D172" s="35">
        <v>45</v>
      </c>
      <c r="E172" s="35">
        <v>69</v>
      </c>
      <c r="F172" s="16">
        <f>SUM(D172:E172)</f>
        <v>114</v>
      </c>
      <c r="G172" s="35">
        <v>39</v>
      </c>
      <c r="H172" s="35">
        <v>61</v>
      </c>
      <c r="I172" s="16">
        <f>SUM(G172:H172)</f>
        <v>100</v>
      </c>
      <c r="J172" s="35">
        <v>137</v>
      </c>
      <c r="K172" s="35">
        <v>219</v>
      </c>
      <c r="L172" s="16">
        <f>SUM(J172:K172)</f>
        <v>356</v>
      </c>
      <c r="M172" s="16">
        <f t="shared" ref="M172:N172" si="79">SUM(G172,J172)</f>
        <v>176</v>
      </c>
      <c r="N172" s="16">
        <f t="shared" si="79"/>
        <v>280</v>
      </c>
      <c r="O172" s="16">
        <f>SUM(M172:N172)</f>
        <v>456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12" t="s">
        <v>31</v>
      </c>
      <c r="B173" s="113"/>
      <c r="C173" s="114"/>
      <c r="D173" s="20">
        <f t="shared" ref="D173:N173" si="80">SUM(D172)</f>
        <v>45</v>
      </c>
      <c r="E173" s="20">
        <f t="shared" si="80"/>
        <v>69</v>
      </c>
      <c r="F173" s="20">
        <f t="shared" si="80"/>
        <v>114</v>
      </c>
      <c r="G173" s="20">
        <f t="shared" si="80"/>
        <v>39</v>
      </c>
      <c r="H173" s="20">
        <f t="shared" si="80"/>
        <v>61</v>
      </c>
      <c r="I173" s="20">
        <f t="shared" si="80"/>
        <v>100</v>
      </c>
      <c r="J173" s="20">
        <f t="shared" si="80"/>
        <v>137</v>
      </c>
      <c r="K173" s="20">
        <f t="shared" si="80"/>
        <v>219</v>
      </c>
      <c r="L173" s="20">
        <f t="shared" si="80"/>
        <v>356</v>
      </c>
      <c r="M173" s="20">
        <f t="shared" si="80"/>
        <v>176</v>
      </c>
      <c r="N173" s="20">
        <f t="shared" si="80"/>
        <v>280</v>
      </c>
      <c r="O173" s="20">
        <f>SUM(O172)</f>
        <v>456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24"/>
      <c r="B174" s="24"/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18" t="s">
        <v>41</v>
      </c>
      <c r="B175" s="119"/>
      <c r="C175" s="119"/>
      <c r="D175" s="119"/>
      <c r="E175" s="119"/>
      <c r="F175" s="120"/>
      <c r="G175" s="115" t="s">
        <v>10</v>
      </c>
      <c r="H175" s="116"/>
      <c r="I175" s="116"/>
      <c r="J175" s="116"/>
      <c r="K175" s="116"/>
      <c r="L175" s="116"/>
      <c r="M175" s="116"/>
      <c r="N175" s="116"/>
      <c r="O175" s="117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1" t="s">
        <v>11</v>
      </c>
      <c r="B176" s="121" t="s">
        <v>12</v>
      </c>
      <c r="C176" s="123" t="s">
        <v>13</v>
      </c>
      <c r="D176" s="115" t="s">
        <v>14</v>
      </c>
      <c r="E176" s="116"/>
      <c r="F176" s="117"/>
      <c r="G176" s="115" t="s">
        <v>15</v>
      </c>
      <c r="H176" s="116"/>
      <c r="I176" s="117"/>
      <c r="J176" s="115" t="s">
        <v>16</v>
      </c>
      <c r="K176" s="116"/>
      <c r="L176" s="117"/>
      <c r="M176" s="115" t="s">
        <v>17</v>
      </c>
      <c r="N176" s="116"/>
      <c r="O176" s="117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1" t="s">
        <v>18</v>
      </c>
      <c r="B177" s="122"/>
      <c r="C177" s="124"/>
      <c r="D177" s="20" t="s">
        <v>19</v>
      </c>
      <c r="E177" s="20" t="s">
        <v>20</v>
      </c>
      <c r="F177" s="20" t="s">
        <v>21</v>
      </c>
      <c r="G177" s="20" t="s">
        <v>19</v>
      </c>
      <c r="H177" s="20" t="s">
        <v>20</v>
      </c>
      <c r="I177" s="20" t="s">
        <v>21</v>
      </c>
      <c r="J177" s="20" t="s">
        <v>19</v>
      </c>
      <c r="K177" s="20" t="s">
        <v>20</v>
      </c>
      <c r="L177" s="20" t="s">
        <v>21</v>
      </c>
      <c r="M177" s="20" t="s">
        <v>19</v>
      </c>
      <c r="N177" s="20" t="s">
        <v>20</v>
      </c>
      <c r="O177" s="20" t="s">
        <v>21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4" t="s">
        <v>153</v>
      </c>
      <c r="B178" s="14" t="s">
        <v>110</v>
      </c>
      <c r="C178" s="22" t="s">
        <v>39</v>
      </c>
      <c r="D178" s="35">
        <v>7</v>
      </c>
      <c r="E178" s="35">
        <v>10</v>
      </c>
      <c r="F178" s="16">
        <f>SUM(D178:E178)</f>
        <v>17</v>
      </c>
      <c r="G178" s="35">
        <v>5</v>
      </c>
      <c r="H178" s="35">
        <v>8</v>
      </c>
      <c r="I178" s="16">
        <f>SUM(G178:H178)</f>
        <v>13</v>
      </c>
      <c r="J178" s="35">
        <v>18</v>
      </c>
      <c r="K178" s="35">
        <v>39</v>
      </c>
      <c r="L178" s="16">
        <f>SUM(J178:K178)</f>
        <v>57</v>
      </c>
      <c r="M178" s="16">
        <f t="shared" ref="M178:N178" si="81">SUM(G178,J178)</f>
        <v>23</v>
      </c>
      <c r="N178" s="16">
        <f t="shared" si="81"/>
        <v>47</v>
      </c>
      <c r="O178" s="16">
        <f>SUM(M178:N178)</f>
        <v>70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12" t="s">
        <v>31</v>
      </c>
      <c r="B179" s="113"/>
      <c r="C179" s="114"/>
      <c r="D179" s="20">
        <f t="shared" ref="D179:N179" si="82">SUM(D178)</f>
        <v>7</v>
      </c>
      <c r="E179" s="20">
        <f t="shared" si="82"/>
        <v>10</v>
      </c>
      <c r="F179" s="20">
        <f t="shared" si="82"/>
        <v>17</v>
      </c>
      <c r="G179" s="20">
        <f t="shared" si="82"/>
        <v>5</v>
      </c>
      <c r="H179" s="20">
        <f t="shared" si="82"/>
        <v>8</v>
      </c>
      <c r="I179" s="20">
        <f t="shared" si="82"/>
        <v>13</v>
      </c>
      <c r="J179" s="20">
        <f t="shared" si="82"/>
        <v>18</v>
      </c>
      <c r="K179" s="20">
        <f t="shared" si="82"/>
        <v>39</v>
      </c>
      <c r="L179" s="20">
        <f t="shared" si="82"/>
        <v>57</v>
      </c>
      <c r="M179" s="20">
        <f t="shared" si="82"/>
        <v>23</v>
      </c>
      <c r="N179" s="20">
        <f t="shared" si="82"/>
        <v>47</v>
      </c>
      <c r="O179" s="20">
        <f>SUM(O178)</f>
        <v>70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24"/>
      <c r="B180" s="24"/>
      <c r="C180" s="2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18" t="s">
        <v>91</v>
      </c>
      <c r="B181" s="119"/>
      <c r="C181" s="119"/>
      <c r="D181" s="119"/>
      <c r="E181" s="119"/>
      <c r="F181" s="120"/>
      <c r="G181" s="115" t="s">
        <v>10</v>
      </c>
      <c r="H181" s="116"/>
      <c r="I181" s="116"/>
      <c r="J181" s="116"/>
      <c r="K181" s="116"/>
      <c r="L181" s="116"/>
      <c r="M181" s="116"/>
      <c r="N181" s="116"/>
      <c r="O181" s="117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1" t="s">
        <v>11</v>
      </c>
      <c r="B182" s="121" t="s">
        <v>12</v>
      </c>
      <c r="C182" s="123" t="s">
        <v>13</v>
      </c>
      <c r="D182" s="115" t="s">
        <v>14</v>
      </c>
      <c r="E182" s="116"/>
      <c r="F182" s="117"/>
      <c r="G182" s="115" t="s">
        <v>15</v>
      </c>
      <c r="H182" s="116"/>
      <c r="I182" s="117"/>
      <c r="J182" s="115" t="s">
        <v>16</v>
      </c>
      <c r="K182" s="116"/>
      <c r="L182" s="117"/>
      <c r="M182" s="115" t="s">
        <v>17</v>
      </c>
      <c r="N182" s="116"/>
      <c r="O182" s="117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1" t="s">
        <v>18</v>
      </c>
      <c r="B183" s="122"/>
      <c r="C183" s="124"/>
      <c r="D183" s="20" t="s">
        <v>19</v>
      </c>
      <c r="E183" s="20" t="s">
        <v>20</v>
      </c>
      <c r="F183" s="20" t="s">
        <v>21</v>
      </c>
      <c r="G183" s="20" t="s">
        <v>19</v>
      </c>
      <c r="H183" s="20" t="s">
        <v>20</v>
      </c>
      <c r="I183" s="20" t="s">
        <v>21</v>
      </c>
      <c r="J183" s="20" t="s">
        <v>19</v>
      </c>
      <c r="K183" s="20" t="s">
        <v>20</v>
      </c>
      <c r="L183" s="20" t="s">
        <v>21</v>
      </c>
      <c r="M183" s="20" t="s">
        <v>19</v>
      </c>
      <c r="N183" s="20" t="s">
        <v>20</v>
      </c>
      <c r="O183" s="20" t="s">
        <v>21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4" t="s">
        <v>75</v>
      </c>
      <c r="B184" s="14" t="s">
        <v>129</v>
      </c>
      <c r="C184" s="22" t="s">
        <v>66</v>
      </c>
      <c r="D184" s="35">
        <v>4</v>
      </c>
      <c r="E184" s="35">
        <v>5</v>
      </c>
      <c r="F184" s="16">
        <f>SUM(D184:E184)</f>
        <v>9</v>
      </c>
      <c r="G184" s="35">
        <v>4</v>
      </c>
      <c r="H184" s="35">
        <v>5</v>
      </c>
      <c r="I184" s="16">
        <f t="shared" ref="I184:I185" si="83">SUM(G184:H184)</f>
        <v>9</v>
      </c>
      <c r="J184" s="35">
        <v>16</v>
      </c>
      <c r="K184" s="35">
        <v>34</v>
      </c>
      <c r="L184" s="16">
        <f t="shared" ref="L184:L185" si="84">J184+K184</f>
        <v>50</v>
      </c>
      <c r="M184" s="16">
        <f t="shared" ref="M184:N185" si="85">SUM(G184,J184)</f>
        <v>20</v>
      </c>
      <c r="N184" s="16">
        <f t="shared" si="85"/>
        <v>39</v>
      </c>
      <c r="O184" s="16">
        <f>SUM(M184:N184)</f>
        <v>59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1.75" customHeight="1" x14ac:dyDescent="0.2">
      <c r="A185" s="14" t="s">
        <v>75</v>
      </c>
      <c r="B185" s="14" t="s">
        <v>196</v>
      </c>
      <c r="C185" s="22" t="s">
        <v>39</v>
      </c>
      <c r="D185" s="35">
        <v>0</v>
      </c>
      <c r="E185" s="35">
        <v>0</v>
      </c>
      <c r="F185" s="16">
        <f>D185+E185</f>
        <v>0</v>
      </c>
      <c r="G185" s="35">
        <v>0</v>
      </c>
      <c r="H185" s="35">
        <v>0</v>
      </c>
      <c r="I185" s="16">
        <f t="shared" si="83"/>
        <v>0</v>
      </c>
      <c r="J185" s="35">
        <v>5</v>
      </c>
      <c r="K185" s="35">
        <v>7</v>
      </c>
      <c r="L185" s="16">
        <f t="shared" si="84"/>
        <v>12</v>
      </c>
      <c r="M185" s="16">
        <f t="shared" si="85"/>
        <v>5</v>
      </c>
      <c r="N185" s="16">
        <f t="shared" si="85"/>
        <v>7</v>
      </c>
      <c r="O185" s="16">
        <f>M185+N185</f>
        <v>12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12" t="s">
        <v>31</v>
      </c>
      <c r="B186" s="113"/>
      <c r="C186" s="114"/>
      <c r="D186" s="20">
        <f t="shared" ref="D186:N186" si="86">SUM(D184:D185)</f>
        <v>4</v>
      </c>
      <c r="E186" s="20">
        <f t="shared" si="86"/>
        <v>5</v>
      </c>
      <c r="F186" s="20">
        <f t="shared" si="86"/>
        <v>9</v>
      </c>
      <c r="G186" s="20">
        <f t="shared" si="86"/>
        <v>4</v>
      </c>
      <c r="H186" s="20">
        <f t="shared" si="86"/>
        <v>5</v>
      </c>
      <c r="I186" s="20">
        <f t="shared" si="86"/>
        <v>9</v>
      </c>
      <c r="J186" s="20">
        <f t="shared" si="86"/>
        <v>21</v>
      </c>
      <c r="K186" s="20">
        <f t="shared" si="86"/>
        <v>41</v>
      </c>
      <c r="L186" s="20">
        <f t="shared" si="86"/>
        <v>62</v>
      </c>
      <c r="M186" s="20">
        <f t="shared" si="86"/>
        <v>25</v>
      </c>
      <c r="N186" s="20">
        <f t="shared" si="86"/>
        <v>46</v>
      </c>
      <c r="O186" s="20">
        <f>SUM(O184:O185)</f>
        <v>71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8.25" customHeight="1" x14ac:dyDescent="0.2">
      <c r="A187" s="24"/>
      <c r="B187" s="24"/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18" t="s">
        <v>92</v>
      </c>
      <c r="B188" s="119"/>
      <c r="C188" s="119"/>
      <c r="D188" s="119"/>
      <c r="E188" s="119"/>
      <c r="F188" s="120"/>
      <c r="G188" s="115" t="s">
        <v>10</v>
      </c>
      <c r="H188" s="116"/>
      <c r="I188" s="116"/>
      <c r="J188" s="116"/>
      <c r="K188" s="116"/>
      <c r="L188" s="116"/>
      <c r="M188" s="116"/>
      <c r="N188" s="116"/>
      <c r="O188" s="117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1" t="s">
        <v>11</v>
      </c>
      <c r="B189" s="121" t="s">
        <v>12</v>
      </c>
      <c r="C189" s="123" t="s">
        <v>13</v>
      </c>
      <c r="D189" s="115" t="s">
        <v>14</v>
      </c>
      <c r="E189" s="116"/>
      <c r="F189" s="117"/>
      <c r="G189" s="115" t="s">
        <v>15</v>
      </c>
      <c r="H189" s="116"/>
      <c r="I189" s="117"/>
      <c r="J189" s="115" t="s">
        <v>16</v>
      </c>
      <c r="K189" s="116"/>
      <c r="L189" s="117"/>
      <c r="M189" s="115" t="s">
        <v>17</v>
      </c>
      <c r="N189" s="116"/>
      <c r="O189" s="117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pans="1:25" x14ac:dyDescent="0.2">
      <c r="A190" s="11" t="s">
        <v>18</v>
      </c>
      <c r="B190" s="122"/>
      <c r="C190" s="124"/>
      <c r="D190" s="20" t="s">
        <v>19</v>
      </c>
      <c r="E190" s="20" t="s">
        <v>20</v>
      </c>
      <c r="F190" s="20" t="s">
        <v>21</v>
      </c>
      <c r="G190" s="20" t="s">
        <v>19</v>
      </c>
      <c r="H190" s="20" t="s">
        <v>20</v>
      </c>
      <c r="I190" s="20" t="s">
        <v>21</v>
      </c>
      <c r="J190" s="20" t="s">
        <v>19</v>
      </c>
      <c r="K190" s="20" t="s">
        <v>20</v>
      </c>
      <c r="L190" s="20" t="s">
        <v>21</v>
      </c>
      <c r="M190" s="20" t="s">
        <v>19</v>
      </c>
      <c r="N190" s="20" t="s">
        <v>20</v>
      </c>
      <c r="O190" s="20" t="s">
        <v>21</v>
      </c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pans="1:25" ht="21.75" customHeight="1" x14ac:dyDescent="0.2">
      <c r="A191" s="14" t="s">
        <v>76</v>
      </c>
      <c r="B191" s="14" t="s">
        <v>197</v>
      </c>
      <c r="C191" s="22" t="s">
        <v>55</v>
      </c>
      <c r="D191" s="35">
        <v>36</v>
      </c>
      <c r="E191" s="35">
        <v>26</v>
      </c>
      <c r="F191" s="16">
        <f t="shared" ref="F191:F193" si="87">SUM(D191:E191)</f>
        <v>62</v>
      </c>
      <c r="G191" s="35">
        <v>29</v>
      </c>
      <c r="H191" s="35">
        <v>20</v>
      </c>
      <c r="I191" s="16">
        <f t="shared" ref="I191:I193" si="88">SUM(G191:H191)</f>
        <v>49</v>
      </c>
      <c r="J191" s="35">
        <v>29</v>
      </c>
      <c r="K191" s="35">
        <v>21</v>
      </c>
      <c r="L191" s="16">
        <f t="shared" ref="L191:L193" si="89">SUM(J191:K191)</f>
        <v>50</v>
      </c>
      <c r="M191" s="16">
        <f t="shared" ref="M191:N193" si="90">SUM(G191,J191)</f>
        <v>58</v>
      </c>
      <c r="N191" s="16">
        <f t="shared" si="90"/>
        <v>41</v>
      </c>
      <c r="O191" s="16">
        <f>SUM(M191:N191)</f>
        <v>99</v>
      </c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1:25" ht="21.75" customHeight="1" x14ac:dyDescent="0.2">
      <c r="A192" s="14" t="s">
        <v>180</v>
      </c>
      <c r="B192" s="14" t="s">
        <v>197</v>
      </c>
      <c r="C192" s="22" t="s">
        <v>55</v>
      </c>
      <c r="D192" s="35">
        <v>29</v>
      </c>
      <c r="E192" s="35">
        <v>15</v>
      </c>
      <c r="F192" s="16">
        <f t="shared" si="87"/>
        <v>44</v>
      </c>
      <c r="G192" s="35">
        <v>25</v>
      </c>
      <c r="H192" s="35">
        <v>12</v>
      </c>
      <c r="I192" s="16">
        <f t="shared" si="88"/>
        <v>37</v>
      </c>
      <c r="J192" s="35">
        <v>47</v>
      </c>
      <c r="K192" s="35">
        <v>34</v>
      </c>
      <c r="L192" s="16">
        <f t="shared" si="89"/>
        <v>81</v>
      </c>
      <c r="M192" s="16">
        <f t="shared" si="90"/>
        <v>72</v>
      </c>
      <c r="N192" s="16">
        <f t="shared" si="90"/>
        <v>46</v>
      </c>
      <c r="O192" s="16">
        <f t="shared" ref="O192:O193" si="91">SUM(M192:N192)</f>
        <v>118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1.75" customHeight="1" x14ac:dyDescent="0.2">
      <c r="A193" s="14" t="s">
        <v>77</v>
      </c>
      <c r="B193" s="14" t="s">
        <v>197</v>
      </c>
      <c r="C193" s="22" t="s">
        <v>55</v>
      </c>
      <c r="D193" s="35">
        <v>0</v>
      </c>
      <c r="E193" s="35">
        <v>0</v>
      </c>
      <c r="F193" s="16">
        <f t="shared" si="87"/>
        <v>0</v>
      </c>
      <c r="G193" s="35">
        <v>0</v>
      </c>
      <c r="H193" s="35">
        <v>0</v>
      </c>
      <c r="I193" s="16">
        <f t="shared" si="88"/>
        <v>0</v>
      </c>
      <c r="J193" s="35">
        <v>0</v>
      </c>
      <c r="K193" s="35">
        <v>0</v>
      </c>
      <c r="L193" s="16">
        <f t="shared" si="89"/>
        <v>0</v>
      </c>
      <c r="M193" s="16">
        <f t="shared" si="90"/>
        <v>0</v>
      </c>
      <c r="N193" s="16">
        <f t="shared" si="90"/>
        <v>0</v>
      </c>
      <c r="O193" s="16">
        <f t="shared" si="91"/>
        <v>0</v>
      </c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pans="1:25" x14ac:dyDescent="0.2">
      <c r="A194" s="112" t="s">
        <v>31</v>
      </c>
      <c r="B194" s="113"/>
      <c r="C194" s="114"/>
      <c r="D194" s="20">
        <f t="shared" ref="D194:N194" si="92">SUM(D191:D193)</f>
        <v>65</v>
      </c>
      <c r="E194" s="20">
        <f t="shared" si="92"/>
        <v>41</v>
      </c>
      <c r="F194" s="20">
        <f t="shared" si="92"/>
        <v>106</v>
      </c>
      <c r="G194" s="20">
        <f t="shared" si="92"/>
        <v>54</v>
      </c>
      <c r="H194" s="20">
        <f t="shared" si="92"/>
        <v>32</v>
      </c>
      <c r="I194" s="20">
        <f t="shared" si="92"/>
        <v>86</v>
      </c>
      <c r="J194" s="20">
        <f t="shared" si="92"/>
        <v>76</v>
      </c>
      <c r="K194" s="20">
        <f t="shared" si="92"/>
        <v>55</v>
      </c>
      <c r="L194" s="20">
        <f t="shared" si="92"/>
        <v>131</v>
      </c>
      <c r="M194" s="20">
        <f t="shared" si="92"/>
        <v>130</v>
      </c>
      <c r="N194" s="20">
        <f t="shared" si="92"/>
        <v>87</v>
      </c>
      <c r="O194" s="20">
        <f>SUM(O191:O193)</f>
        <v>217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8.25" customHeight="1" x14ac:dyDescent="0.2">
      <c r="A195" s="24"/>
      <c r="B195" s="24"/>
      <c r="C195" s="25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18" t="s">
        <v>93</v>
      </c>
      <c r="B196" s="119"/>
      <c r="C196" s="119"/>
      <c r="D196" s="119"/>
      <c r="E196" s="119"/>
      <c r="F196" s="120"/>
      <c r="G196" s="115" t="s">
        <v>10</v>
      </c>
      <c r="H196" s="116"/>
      <c r="I196" s="116"/>
      <c r="J196" s="116"/>
      <c r="K196" s="116"/>
      <c r="L196" s="116"/>
      <c r="M196" s="116"/>
      <c r="N196" s="116"/>
      <c r="O196" s="117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1" t="s">
        <v>11</v>
      </c>
      <c r="B197" s="121" t="s">
        <v>12</v>
      </c>
      <c r="C197" s="134" t="s">
        <v>13</v>
      </c>
      <c r="D197" s="115" t="s">
        <v>14</v>
      </c>
      <c r="E197" s="116"/>
      <c r="F197" s="117"/>
      <c r="G197" s="115" t="s">
        <v>15</v>
      </c>
      <c r="H197" s="116"/>
      <c r="I197" s="117"/>
      <c r="J197" s="115" t="s">
        <v>16</v>
      </c>
      <c r="K197" s="116"/>
      <c r="L197" s="117"/>
      <c r="M197" s="115" t="s">
        <v>17</v>
      </c>
      <c r="N197" s="116"/>
      <c r="O197" s="117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1:25" x14ac:dyDescent="0.2">
      <c r="A198" s="11" t="s">
        <v>18</v>
      </c>
      <c r="B198" s="122"/>
      <c r="C198" s="124"/>
      <c r="D198" s="20" t="s">
        <v>19</v>
      </c>
      <c r="E198" s="20" t="s">
        <v>20</v>
      </c>
      <c r="F198" s="20" t="s">
        <v>21</v>
      </c>
      <c r="G198" s="20" t="s">
        <v>19</v>
      </c>
      <c r="H198" s="20" t="s">
        <v>20</v>
      </c>
      <c r="I198" s="20" t="s">
        <v>21</v>
      </c>
      <c r="J198" s="20" t="s">
        <v>19</v>
      </c>
      <c r="K198" s="20" t="s">
        <v>20</v>
      </c>
      <c r="L198" s="20" t="s">
        <v>21</v>
      </c>
      <c r="M198" s="20" t="s">
        <v>19</v>
      </c>
      <c r="N198" s="20" t="s">
        <v>20</v>
      </c>
      <c r="O198" s="20" t="s">
        <v>21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4" t="s">
        <v>37</v>
      </c>
      <c r="B199" s="14" t="s">
        <v>130</v>
      </c>
      <c r="C199" s="22" t="s">
        <v>55</v>
      </c>
      <c r="D199" s="35">
        <v>49</v>
      </c>
      <c r="E199" s="35">
        <v>74</v>
      </c>
      <c r="F199" s="16">
        <f>SUM(D199:E199)</f>
        <v>123</v>
      </c>
      <c r="G199" s="35">
        <v>41</v>
      </c>
      <c r="H199" s="35">
        <v>65</v>
      </c>
      <c r="I199" s="16">
        <f>SUM(G199:H199)</f>
        <v>106</v>
      </c>
      <c r="J199" s="35">
        <v>205</v>
      </c>
      <c r="K199" s="35">
        <v>268</v>
      </c>
      <c r="L199" s="16">
        <f>SUM(J199:K199)</f>
        <v>473</v>
      </c>
      <c r="M199" s="16">
        <f t="shared" ref="M199:N199" si="93">SUM(G199,J199)</f>
        <v>246</v>
      </c>
      <c r="N199" s="16">
        <f t="shared" si="93"/>
        <v>333</v>
      </c>
      <c r="O199" s="16">
        <f>SUM(M199:N199)</f>
        <v>579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12" t="s">
        <v>31</v>
      </c>
      <c r="B200" s="113"/>
      <c r="C200" s="114"/>
      <c r="D200" s="20">
        <f t="shared" ref="D200:O200" si="94">SUM(D199)</f>
        <v>49</v>
      </c>
      <c r="E200" s="20">
        <f t="shared" si="94"/>
        <v>74</v>
      </c>
      <c r="F200" s="20">
        <f t="shared" si="94"/>
        <v>123</v>
      </c>
      <c r="G200" s="20">
        <f t="shared" si="94"/>
        <v>41</v>
      </c>
      <c r="H200" s="20">
        <f t="shared" si="94"/>
        <v>65</v>
      </c>
      <c r="I200" s="20">
        <f t="shared" si="94"/>
        <v>106</v>
      </c>
      <c r="J200" s="20">
        <f t="shared" si="94"/>
        <v>205</v>
      </c>
      <c r="K200" s="20">
        <f t="shared" si="94"/>
        <v>268</v>
      </c>
      <c r="L200" s="20">
        <f t="shared" si="94"/>
        <v>473</v>
      </c>
      <c r="M200" s="20">
        <f t="shared" si="94"/>
        <v>246</v>
      </c>
      <c r="N200" s="20">
        <f t="shared" si="94"/>
        <v>333</v>
      </c>
      <c r="O200" s="20">
        <f t="shared" si="94"/>
        <v>579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0.5" customHeight="1" x14ac:dyDescent="0.2">
      <c r="A201" s="17"/>
      <c r="B201" s="56"/>
      <c r="C201" s="2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18" t="s">
        <v>94</v>
      </c>
      <c r="B202" s="119"/>
      <c r="C202" s="119"/>
      <c r="D202" s="119"/>
      <c r="E202" s="119"/>
      <c r="F202" s="120"/>
      <c r="G202" s="115" t="s">
        <v>10</v>
      </c>
      <c r="H202" s="116"/>
      <c r="I202" s="116"/>
      <c r="J202" s="116"/>
      <c r="K202" s="116"/>
      <c r="L202" s="116"/>
      <c r="M202" s="116"/>
      <c r="N202" s="116"/>
      <c r="O202" s="117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1" t="s">
        <v>11</v>
      </c>
      <c r="B203" s="121" t="s">
        <v>12</v>
      </c>
      <c r="C203" s="123" t="s">
        <v>13</v>
      </c>
      <c r="D203" s="115" t="s">
        <v>14</v>
      </c>
      <c r="E203" s="116"/>
      <c r="F203" s="117"/>
      <c r="G203" s="115" t="s">
        <v>15</v>
      </c>
      <c r="H203" s="116"/>
      <c r="I203" s="117"/>
      <c r="J203" s="115" t="s">
        <v>16</v>
      </c>
      <c r="K203" s="116"/>
      <c r="L203" s="117"/>
      <c r="M203" s="115" t="s">
        <v>17</v>
      </c>
      <c r="N203" s="116"/>
      <c r="O203" s="117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pans="1:25" ht="11.25" customHeight="1" x14ac:dyDescent="0.2">
      <c r="A204" s="11" t="s">
        <v>18</v>
      </c>
      <c r="B204" s="122"/>
      <c r="C204" s="124"/>
      <c r="D204" s="20" t="s">
        <v>19</v>
      </c>
      <c r="E204" s="20" t="s">
        <v>20</v>
      </c>
      <c r="F204" s="20" t="s">
        <v>21</v>
      </c>
      <c r="G204" s="20" t="s">
        <v>19</v>
      </c>
      <c r="H204" s="20" t="s">
        <v>20</v>
      </c>
      <c r="I204" s="20" t="s">
        <v>21</v>
      </c>
      <c r="J204" s="20" t="s">
        <v>19</v>
      </c>
      <c r="K204" s="20" t="s">
        <v>20</v>
      </c>
      <c r="L204" s="20" t="s">
        <v>21</v>
      </c>
      <c r="M204" s="20" t="s">
        <v>19</v>
      </c>
      <c r="N204" s="20" t="s">
        <v>20</v>
      </c>
      <c r="O204" s="20" t="s">
        <v>21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1.75" customHeight="1" x14ac:dyDescent="0.2">
      <c r="A205" s="14" t="s">
        <v>78</v>
      </c>
      <c r="B205" s="14" t="s">
        <v>195</v>
      </c>
      <c r="C205" s="22" t="s">
        <v>55</v>
      </c>
      <c r="D205" s="35">
        <v>40</v>
      </c>
      <c r="E205" s="35">
        <v>60</v>
      </c>
      <c r="F205" s="16">
        <f>SUM(D205:E205)</f>
        <v>100</v>
      </c>
      <c r="G205" s="35">
        <v>35</v>
      </c>
      <c r="H205" s="35">
        <v>51</v>
      </c>
      <c r="I205" s="16">
        <f>SUM(G205:H205)</f>
        <v>86</v>
      </c>
      <c r="J205" s="35">
        <v>55</v>
      </c>
      <c r="K205" s="35">
        <v>82</v>
      </c>
      <c r="L205" s="16">
        <f>SUM(J205:K205)</f>
        <v>137</v>
      </c>
      <c r="M205" s="16">
        <f t="shared" ref="M205:N205" si="95">SUM(G205,J205)</f>
        <v>90</v>
      </c>
      <c r="N205" s="16">
        <f t="shared" si="95"/>
        <v>133</v>
      </c>
      <c r="O205" s="16">
        <f>SUM(M205:N205)</f>
        <v>223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.5" customHeight="1" x14ac:dyDescent="0.2">
      <c r="A206" s="112" t="s">
        <v>31</v>
      </c>
      <c r="B206" s="113"/>
      <c r="C206" s="114"/>
      <c r="D206" s="20">
        <f t="shared" ref="D206:O206" si="96">SUM(D205)</f>
        <v>40</v>
      </c>
      <c r="E206" s="20">
        <f t="shared" si="96"/>
        <v>60</v>
      </c>
      <c r="F206" s="20">
        <f t="shared" si="96"/>
        <v>100</v>
      </c>
      <c r="G206" s="20">
        <f t="shared" si="96"/>
        <v>35</v>
      </c>
      <c r="H206" s="20">
        <f t="shared" si="96"/>
        <v>51</v>
      </c>
      <c r="I206" s="20">
        <f t="shared" si="96"/>
        <v>86</v>
      </c>
      <c r="J206" s="20">
        <f t="shared" si="96"/>
        <v>55</v>
      </c>
      <c r="K206" s="20">
        <f t="shared" si="96"/>
        <v>82</v>
      </c>
      <c r="L206" s="20">
        <f t="shared" si="96"/>
        <v>137</v>
      </c>
      <c r="M206" s="20">
        <f t="shared" si="96"/>
        <v>90</v>
      </c>
      <c r="N206" s="20">
        <f t="shared" si="96"/>
        <v>133</v>
      </c>
      <c r="O206" s="20">
        <f t="shared" si="96"/>
        <v>223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8.25" customHeight="1" x14ac:dyDescent="0.2">
      <c r="A207" s="24"/>
      <c r="B207" s="24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18" t="s">
        <v>89</v>
      </c>
      <c r="B208" s="119"/>
      <c r="C208" s="119"/>
      <c r="D208" s="119"/>
      <c r="E208" s="119"/>
      <c r="F208" s="120"/>
      <c r="G208" s="115" t="s">
        <v>10</v>
      </c>
      <c r="H208" s="116"/>
      <c r="I208" s="116"/>
      <c r="J208" s="116"/>
      <c r="K208" s="116"/>
      <c r="L208" s="116"/>
      <c r="M208" s="116"/>
      <c r="N208" s="116"/>
      <c r="O208" s="117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1" t="s">
        <v>11</v>
      </c>
      <c r="B209" s="121" t="s">
        <v>12</v>
      </c>
      <c r="C209" s="123" t="s">
        <v>13</v>
      </c>
      <c r="D209" s="115" t="s">
        <v>14</v>
      </c>
      <c r="E209" s="116"/>
      <c r="F209" s="117"/>
      <c r="G209" s="115" t="s">
        <v>15</v>
      </c>
      <c r="H209" s="116"/>
      <c r="I209" s="117"/>
      <c r="J209" s="115" t="s">
        <v>16</v>
      </c>
      <c r="K209" s="116"/>
      <c r="L209" s="117"/>
      <c r="M209" s="115" t="s">
        <v>17</v>
      </c>
      <c r="N209" s="116"/>
      <c r="O209" s="117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1:25" x14ac:dyDescent="0.2">
      <c r="A210" s="11" t="s">
        <v>18</v>
      </c>
      <c r="B210" s="122"/>
      <c r="C210" s="124"/>
      <c r="D210" s="20" t="s">
        <v>19</v>
      </c>
      <c r="E210" s="20" t="s">
        <v>20</v>
      </c>
      <c r="F210" s="20" t="s">
        <v>21</v>
      </c>
      <c r="G210" s="20" t="s">
        <v>19</v>
      </c>
      <c r="H210" s="20" t="s">
        <v>20</v>
      </c>
      <c r="I210" s="20" t="s">
        <v>21</v>
      </c>
      <c r="J210" s="20" t="s">
        <v>19</v>
      </c>
      <c r="K210" s="20" t="s">
        <v>20</v>
      </c>
      <c r="L210" s="20" t="s">
        <v>21</v>
      </c>
      <c r="M210" s="20" t="s">
        <v>19</v>
      </c>
      <c r="N210" s="20" t="s">
        <v>20</v>
      </c>
      <c r="O210" s="20" t="s">
        <v>21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4" t="s">
        <v>154</v>
      </c>
      <c r="B211" s="14" t="s">
        <v>131</v>
      </c>
      <c r="C211" s="22" t="s">
        <v>55</v>
      </c>
      <c r="D211" s="35">
        <v>67</v>
      </c>
      <c r="E211" s="35">
        <v>61</v>
      </c>
      <c r="F211" s="16">
        <f>SUM(D211:E211)</f>
        <v>128</v>
      </c>
      <c r="G211" s="35">
        <v>56</v>
      </c>
      <c r="H211" s="35">
        <v>54</v>
      </c>
      <c r="I211" s="16">
        <f>SUM(G211,H211)</f>
        <v>110</v>
      </c>
      <c r="J211" s="35">
        <v>147</v>
      </c>
      <c r="K211" s="35">
        <v>207</v>
      </c>
      <c r="L211" s="16">
        <f>SUM(J211:K211)</f>
        <v>354</v>
      </c>
      <c r="M211" s="16">
        <f t="shared" ref="M211:N211" si="97">G211+J211</f>
        <v>203</v>
      </c>
      <c r="N211" s="16">
        <f t="shared" si="97"/>
        <v>261</v>
      </c>
      <c r="O211" s="16">
        <f>SUM(M211:N211)</f>
        <v>464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12" t="s">
        <v>31</v>
      </c>
      <c r="B212" s="113"/>
      <c r="C212" s="114"/>
      <c r="D212" s="20">
        <f t="shared" ref="D212:N212" si="98">SUM(D211)</f>
        <v>67</v>
      </c>
      <c r="E212" s="20">
        <f t="shared" si="98"/>
        <v>61</v>
      </c>
      <c r="F212" s="20">
        <f t="shared" si="98"/>
        <v>128</v>
      </c>
      <c r="G212" s="20">
        <f t="shared" si="98"/>
        <v>56</v>
      </c>
      <c r="H212" s="20">
        <f t="shared" si="98"/>
        <v>54</v>
      </c>
      <c r="I212" s="20">
        <f t="shared" si="98"/>
        <v>110</v>
      </c>
      <c r="J212" s="20">
        <f t="shared" si="98"/>
        <v>147</v>
      </c>
      <c r="K212" s="20">
        <f t="shared" si="98"/>
        <v>207</v>
      </c>
      <c r="L212" s="20">
        <f t="shared" si="98"/>
        <v>354</v>
      </c>
      <c r="M212" s="20">
        <f t="shared" si="98"/>
        <v>203</v>
      </c>
      <c r="N212" s="20">
        <f t="shared" si="98"/>
        <v>261</v>
      </c>
      <c r="O212" s="20">
        <f>SUM(O211)</f>
        <v>464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8"/>
      <c r="B213" s="23"/>
      <c r="C213" s="2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18" t="s">
        <v>98</v>
      </c>
      <c r="B214" s="119"/>
      <c r="C214" s="119"/>
      <c r="D214" s="119"/>
      <c r="E214" s="119"/>
      <c r="F214" s="120"/>
      <c r="G214" s="115" t="s">
        <v>10</v>
      </c>
      <c r="H214" s="116"/>
      <c r="I214" s="116"/>
      <c r="J214" s="116"/>
      <c r="K214" s="116"/>
      <c r="L214" s="116"/>
      <c r="M214" s="116"/>
      <c r="N214" s="116"/>
      <c r="O214" s="117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1" t="s">
        <v>11</v>
      </c>
      <c r="B215" s="121" t="s">
        <v>12</v>
      </c>
      <c r="C215" s="123" t="s">
        <v>13</v>
      </c>
      <c r="D215" s="115" t="s">
        <v>14</v>
      </c>
      <c r="E215" s="116"/>
      <c r="F215" s="117"/>
      <c r="G215" s="115" t="s">
        <v>15</v>
      </c>
      <c r="H215" s="116"/>
      <c r="I215" s="117"/>
      <c r="J215" s="115" t="s">
        <v>16</v>
      </c>
      <c r="K215" s="116"/>
      <c r="L215" s="117"/>
      <c r="M215" s="115" t="s">
        <v>17</v>
      </c>
      <c r="N215" s="116"/>
      <c r="O215" s="117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pans="1:25" x14ac:dyDescent="0.2">
      <c r="A216" s="11" t="s">
        <v>18</v>
      </c>
      <c r="B216" s="122"/>
      <c r="C216" s="124"/>
      <c r="D216" s="20" t="s">
        <v>19</v>
      </c>
      <c r="E216" s="20" t="s">
        <v>20</v>
      </c>
      <c r="F216" s="20" t="s">
        <v>21</v>
      </c>
      <c r="G216" s="20" t="s">
        <v>19</v>
      </c>
      <c r="H216" s="20" t="s">
        <v>20</v>
      </c>
      <c r="I216" s="20" t="s">
        <v>21</v>
      </c>
      <c r="J216" s="20" t="s">
        <v>19</v>
      </c>
      <c r="K216" s="20" t="s">
        <v>20</v>
      </c>
      <c r="L216" s="20" t="s">
        <v>21</v>
      </c>
      <c r="M216" s="20" t="s">
        <v>19</v>
      </c>
      <c r="N216" s="20" t="s">
        <v>20</v>
      </c>
      <c r="O216" s="20" t="s">
        <v>21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4" t="s">
        <v>75</v>
      </c>
      <c r="B217" s="14" t="s">
        <v>133</v>
      </c>
      <c r="C217" s="22" t="s">
        <v>39</v>
      </c>
      <c r="D217" s="35">
        <v>2</v>
      </c>
      <c r="E217" s="35">
        <v>6</v>
      </c>
      <c r="F217" s="16">
        <f>SUM(D217:E217)</f>
        <v>8</v>
      </c>
      <c r="G217" s="35">
        <v>2</v>
      </c>
      <c r="H217" s="35">
        <v>5</v>
      </c>
      <c r="I217" s="16">
        <f>SUM(G217,H217)</f>
        <v>7</v>
      </c>
      <c r="J217" s="35">
        <v>10</v>
      </c>
      <c r="K217" s="35">
        <v>24</v>
      </c>
      <c r="L217" s="16">
        <f>SUM(J217:K217)</f>
        <v>34</v>
      </c>
      <c r="M217" s="16">
        <f t="shared" ref="M217:N217" si="99">G217+J217</f>
        <v>12</v>
      </c>
      <c r="N217" s="16">
        <f t="shared" si="99"/>
        <v>29</v>
      </c>
      <c r="O217" s="16">
        <f>SUM(M217:N217)</f>
        <v>41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12" t="s">
        <v>31</v>
      </c>
      <c r="B218" s="113"/>
      <c r="C218" s="114"/>
      <c r="D218" s="20">
        <f>SUM(D217)</f>
        <v>2</v>
      </c>
      <c r="E218" s="20">
        <f>SUM(E217)</f>
        <v>6</v>
      </c>
      <c r="F218" s="20">
        <f>SUM(F217)</f>
        <v>8</v>
      </c>
      <c r="G218" s="20">
        <f>SUM(G217)</f>
        <v>2</v>
      </c>
      <c r="H218" s="20">
        <f t="shared" ref="H218:O218" si="100">SUM(H217)</f>
        <v>5</v>
      </c>
      <c r="I218" s="20">
        <f t="shared" si="100"/>
        <v>7</v>
      </c>
      <c r="J218" s="20">
        <f t="shared" si="100"/>
        <v>10</v>
      </c>
      <c r="K218" s="20">
        <f t="shared" si="100"/>
        <v>24</v>
      </c>
      <c r="L218" s="20">
        <f t="shared" si="100"/>
        <v>34</v>
      </c>
      <c r="M218" s="20">
        <f t="shared" si="100"/>
        <v>12</v>
      </c>
      <c r="N218" s="20">
        <f t="shared" si="100"/>
        <v>29</v>
      </c>
      <c r="O218" s="20">
        <f t="shared" si="100"/>
        <v>41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8"/>
      <c r="B219" s="23"/>
      <c r="C219" s="2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s="50" customFormat="1" x14ac:dyDescent="0.2">
      <c r="A220" s="103" t="s">
        <v>11</v>
      </c>
      <c r="B220" s="121" t="s">
        <v>12</v>
      </c>
      <c r="C220" s="123" t="s">
        <v>13</v>
      </c>
      <c r="D220" s="147" t="s">
        <v>14</v>
      </c>
      <c r="E220" s="148"/>
      <c r="F220" s="149"/>
      <c r="G220" s="147" t="s">
        <v>15</v>
      </c>
      <c r="H220" s="148"/>
      <c r="I220" s="149"/>
      <c r="J220" s="147" t="s">
        <v>16</v>
      </c>
      <c r="K220" s="148"/>
      <c r="L220" s="149"/>
      <c r="M220" s="147" t="s">
        <v>17</v>
      </c>
      <c r="N220" s="148"/>
      <c r="O220" s="1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 spans="1:25" s="104" customFormat="1" x14ac:dyDescent="0.2">
      <c r="A221" s="11" t="s">
        <v>213</v>
      </c>
      <c r="B221" s="122"/>
      <c r="C221" s="124"/>
      <c r="D221" s="20" t="s">
        <v>19</v>
      </c>
      <c r="E221" s="20" t="s">
        <v>20</v>
      </c>
      <c r="F221" s="20" t="s">
        <v>21</v>
      </c>
      <c r="G221" s="20" t="s">
        <v>19</v>
      </c>
      <c r="H221" s="20" t="s">
        <v>20</v>
      </c>
      <c r="I221" s="20" t="s">
        <v>21</v>
      </c>
      <c r="J221" s="20" t="s">
        <v>19</v>
      </c>
      <c r="K221" s="20" t="s">
        <v>20</v>
      </c>
      <c r="L221" s="20" t="s">
        <v>21</v>
      </c>
      <c r="M221" s="20" t="s">
        <v>19</v>
      </c>
      <c r="N221" s="20" t="s">
        <v>20</v>
      </c>
      <c r="O221" s="20" t="s">
        <v>21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s="104" customFormat="1" x14ac:dyDescent="0.2">
      <c r="A222" s="14" t="s">
        <v>231</v>
      </c>
      <c r="B222" s="14" t="s">
        <v>214</v>
      </c>
      <c r="C222" s="22" t="s">
        <v>55</v>
      </c>
      <c r="D222" s="35">
        <v>0</v>
      </c>
      <c r="E222" s="35">
        <v>0</v>
      </c>
      <c r="F222" s="16">
        <f t="shared" ref="F222:F226" si="101">SUM(D222:E222)</f>
        <v>0</v>
      </c>
      <c r="G222" s="35">
        <v>0</v>
      </c>
      <c r="H222" s="35">
        <v>0</v>
      </c>
      <c r="I222" s="16">
        <f t="shared" ref="I222:I226" si="102">SUM(G222,H222)</f>
        <v>0</v>
      </c>
      <c r="J222" s="16">
        <v>9</v>
      </c>
      <c r="K222" s="16">
        <v>6</v>
      </c>
      <c r="L222" s="16">
        <f t="shared" ref="L222:L226" si="103">SUM(J222:K222)</f>
        <v>15</v>
      </c>
      <c r="M222" s="16">
        <f t="shared" ref="M222:N226" si="104">G222+J222</f>
        <v>9</v>
      </c>
      <c r="N222" s="16">
        <f t="shared" si="104"/>
        <v>6</v>
      </c>
      <c r="O222" s="16">
        <f t="shared" ref="O222:O226" si="105">SUM(M222:N222)</f>
        <v>15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s="104" customFormat="1" x14ac:dyDescent="0.2">
      <c r="A223" s="14" t="s">
        <v>232</v>
      </c>
      <c r="B223" s="14" t="s">
        <v>214</v>
      </c>
      <c r="C223" s="22" t="s">
        <v>55</v>
      </c>
      <c r="D223" s="35">
        <v>0</v>
      </c>
      <c r="E223" s="35">
        <v>0</v>
      </c>
      <c r="F223" s="16">
        <f t="shared" si="101"/>
        <v>0</v>
      </c>
      <c r="G223" s="35">
        <v>0</v>
      </c>
      <c r="H223" s="35">
        <v>0</v>
      </c>
      <c r="I223" s="16">
        <f t="shared" si="102"/>
        <v>0</v>
      </c>
      <c r="J223" s="16">
        <v>7</v>
      </c>
      <c r="K223" s="16">
        <v>16</v>
      </c>
      <c r="L223" s="16">
        <f t="shared" si="103"/>
        <v>23</v>
      </c>
      <c r="M223" s="16">
        <f t="shared" si="104"/>
        <v>7</v>
      </c>
      <c r="N223" s="16">
        <f t="shared" si="104"/>
        <v>16</v>
      </c>
      <c r="O223" s="16">
        <f t="shared" si="105"/>
        <v>23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s="104" customFormat="1" x14ac:dyDescent="0.2">
      <c r="A224" s="14" t="s">
        <v>233</v>
      </c>
      <c r="B224" s="14" t="s">
        <v>214</v>
      </c>
      <c r="C224" s="22" t="s">
        <v>55</v>
      </c>
      <c r="D224" s="35">
        <v>0</v>
      </c>
      <c r="E224" s="35">
        <v>0</v>
      </c>
      <c r="F224" s="16">
        <f t="shared" si="101"/>
        <v>0</v>
      </c>
      <c r="G224" s="35">
        <v>0</v>
      </c>
      <c r="H224" s="35">
        <v>0</v>
      </c>
      <c r="I224" s="16">
        <f t="shared" si="102"/>
        <v>0</v>
      </c>
      <c r="J224" s="16">
        <v>14</v>
      </c>
      <c r="K224" s="16">
        <v>24</v>
      </c>
      <c r="L224" s="16">
        <f t="shared" si="103"/>
        <v>38</v>
      </c>
      <c r="M224" s="16">
        <f t="shared" si="104"/>
        <v>14</v>
      </c>
      <c r="N224" s="16">
        <f t="shared" si="104"/>
        <v>24</v>
      </c>
      <c r="O224" s="16">
        <f t="shared" si="105"/>
        <v>38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s="104" customFormat="1" x14ac:dyDescent="0.2">
      <c r="A225" s="14" t="s">
        <v>234</v>
      </c>
      <c r="B225" s="14" t="s">
        <v>214</v>
      </c>
      <c r="C225" s="22" t="s">
        <v>55</v>
      </c>
      <c r="D225" s="35">
        <v>0</v>
      </c>
      <c r="E225" s="35">
        <v>0</v>
      </c>
      <c r="F225" s="16">
        <f t="shared" si="101"/>
        <v>0</v>
      </c>
      <c r="G225" s="35">
        <v>0</v>
      </c>
      <c r="H225" s="35">
        <v>0</v>
      </c>
      <c r="I225" s="16">
        <f t="shared" si="102"/>
        <v>0</v>
      </c>
      <c r="J225" s="16">
        <v>5</v>
      </c>
      <c r="K225" s="16">
        <v>1</v>
      </c>
      <c r="L225" s="16">
        <f t="shared" si="103"/>
        <v>6</v>
      </c>
      <c r="M225" s="16">
        <f t="shared" si="104"/>
        <v>5</v>
      </c>
      <c r="N225" s="16">
        <f t="shared" si="104"/>
        <v>1</v>
      </c>
      <c r="O225" s="16">
        <f t="shared" si="105"/>
        <v>6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s="104" customFormat="1" x14ac:dyDescent="0.2">
      <c r="A226" s="14" t="s">
        <v>235</v>
      </c>
      <c r="B226" s="14" t="s">
        <v>214</v>
      </c>
      <c r="C226" s="22" t="s">
        <v>55</v>
      </c>
      <c r="D226" s="35">
        <v>0</v>
      </c>
      <c r="E226" s="35">
        <v>0</v>
      </c>
      <c r="F226" s="16">
        <f t="shared" si="101"/>
        <v>0</v>
      </c>
      <c r="G226" s="35">
        <v>0</v>
      </c>
      <c r="H226" s="35">
        <v>0</v>
      </c>
      <c r="I226" s="16">
        <f t="shared" si="102"/>
        <v>0</v>
      </c>
      <c r="J226" s="16">
        <v>4</v>
      </c>
      <c r="K226" s="16">
        <v>8</v>
      </c>
      <c r="L226" s="16">
        <f t="shared" si="103"/>
        <v>12</v>
      </c>
      <c r="M226" s="16">
        <f t="shared" si="104"/>
        <v>4</v>
      </c>
      <c r="N226" s="16">
        <f t="shared" si="104"/>
        <v>8</v>
      </c>
      <c r="O226" s="16">
        <f t="shared" si="105"/>
        <v>12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s="50" customFormat="1" x14ac:dyDescent="0.2">
      <c r="A227" s="189" t="s">
        <v>26</v>
      </c>
      <c r="B227" s="190"/>
      <c r="C227" s="191"/>
      <c r="D227" s="35">
        <f>SUM(D222:D226)</f>
        <v>0</v>
      </c>
      <c r="E227" s="35">
        <f t="shared" ref="E227:O227" si="106">SUM(E222:E226)</f>
        <v>0</v>
      </c>
      <c r="F227" s="35">
        <f t="shared" si="106"/>
        <v>0</v>
      </c>
      <c r="G227" s="35">
        <f t="shared" si="106"/>
        <v>0</v>
      </c>
      <c r="H227" s="35">
        <f t="shared" si="106"/>
        <v>0</v>
      </c>
      <c r="I227" s="35">
        <f t="shared" si="106"/>
        <v>0</v>
      </c>
      <c r="J227" s="35">
        <f t="shared" si="106"/>
        <v>39</v>
      </c>
      <c r="K227" s="35">
        <f t="shared" si="106"/>
        <v>55</v>
      </c>
      <c r="L227" s="35">
        <f t="shared" si="106"/>
        <v>94</v>
      </c>
      <c r="M227" s="35">
        <f t="shared" si="106"/>
        <v>39</v>
      </c>
      <c r="N227" s="35">
        <f t="shared" si="106"/>
        <v>55</v>
      </c>
      <c r="O227" s="35">
        <f t="shared" si="106"/>
        <v>94</v>
      </c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 spans="1:25" s="104" customFormat="1" x14ac:dyDescent="0.2">
      <c r="A228" s="112" t="s">
        <v>31</v>
      </c>
      <c r="B228" s="113"/>
      <c r="C228" s="114"/>
      <c r="D228" s="20">
        <f>SUM(D227)</f>
        <v>0</v>
      </c>
      <c r="E228" s="20">
        <f t="shared" ref="E228:O228" si="107">SUM(E227)</f>
        <v>0</v>
      </c>
      <c r="F228" s="20">
        <f t="shared" si="107"/>
        <v>0</v>
      </c>
      <c r="G228" s="20">
        <f t="shared" si="107"/>
        <v>0</v>
      </c>
      <c r="H228" s="20">
        <f t="shared" si="107"/>
        <v>0</v>
      </c>
      <c r="I228" s="20">
        <f t="shared" si="107"/>
        <v>0</v>
      </c>
      <c r="J228" s="20">
        <f t="shared" si="107"/>
        <v>39</v>
      </c>
      <c r="K228" s="20">
        <f t="shared" si="107"/>
        <v>55</v>
      </c>
      <c r="L228" s="20">
        <f t="shared" si="107"/>
        <v>94</v>
      </c>
      <c r="M228" s="20">
        <f t="shared" si="107"/>
        <v>39</v>
      </c>
      <c r="N228" s="20">
        <f t="shared" si="107"/>
        <v>55</v>
      </c>
      <c r="O228" s="20">
        <f t="shared" si="107"/>
        <v>94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.5" thickBot="1" x14ac:dyDescent="0.25">
      <c r="A229" s="24"/>
      <c r="B229" s="24"/>
      <c r="C229" s="25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.5" thickBot="1" x14ac:dyDescent="0.25">
      <c r="A230" s="136" t="s">
        <v>79</v>
      </c>
      <c r="B230" s="137"/>
      <c r="C230" s="138"/>
      <c r="D230" s="57">
        <f t="shared" ref="D230:O230" si="108">SUM(D212,D173,D179,D186,D194,D200,D206,D218,D228)</f>
        <v>279</v>
      </c>
      <c r="E230" s="57">
        <f t="shared" si="108"/>
        <v>326</v>
      </c>
      <c r="F230" s="57">
        <f t="shared" si="108"/>
        <v>605</v>
      </c>
      <c r="G230" s="57">
        <f t="shared" si="108"/>
        <v>236</v>
      </c>
      <c r="H230" s="57">
        <f t="shared" si="108"/>
        <v>281</v>
      </c>
      <c r="I230" s="57">
        <f t="shared" si="108"/>
        <v>517</v>
      </c>
      <c r="J230" s="57">
        <f t="shared" si="108"/>
        <v>708</v>
      </c>
      <c r="K230" s="57">
        <f t="shared" si="108"/>
        <v>990</v>
      </c>
      <c r="L230" s="57">
        <f t="shared" si="108"/>
        <v>1698</v>
      </c>
      <c r="M230" s="57">
        <f t="shared" si="108"/>
        <v>944</v>
      </c>
      <c r="N230" s="57">
        <f t="shared" si="108"/>
        <v>1271</v>
      </c>
      <c r="O230" s="57">
        <f t="shared" si="108"/>
        <v>2215</v>
      </c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85"/>
      <c r="B231" s="85"/>
      <c r="C231" s="85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.5" thickBot="1" x14ac:dyDescent="0.25">
      <c r="A232" s="18"/>
      <c r="B232" s="18"/>
      <c r="C232" s="18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s="100" customFormat="1" x14ac:dyDescent="0.2">
      <c r="A233" s="135" t="s">
        <v>181</v>
      </c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99"/>
      <c r="Q233" s="99"/>
      <c r="R233" s="99"/>
      <c r="S233" s="99"/>
      <c r="T233" s="99"/>
      <c r="U233" s="99"/>
      <c r="V233" s="99"/>
      <c r="W233" s="99"/>
      <c r="X233" s="99"/>
      <c r="Y233" s="99"/>
    </row>
    <row r="234" spans="1:25" x14ac:dyDescent="0.2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18" t="s">
        <v>74</v>
      </c>
      <c r="B235" s="119"/>
      <c r="C235" s="119"/>
      <c r="D235" s="119"/>
      <c r="E235" s="119"/>
      <c r="F235" s="120"/>
      <c r="G235" s="115" t="s">
        <v>10</v>
      </c>
      <c r="H235" s="116"/>
      <c r="I235" s="116"/>
      <c r="J235" s="116"/>
      <c r="K235" s="116"/>
      <c r="L235" s="116"/>
      <c r="M235" s="116"/>
      <c r="N235" s="116"/>
      <c r="O235" s="117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1" t="s">
        <v>11</v>
      </c>
      <c r="B236" s="121" t="s">
        <v>12</v>
      </c>
      <c r="C236" s="123" t="s">
        <v>13</v>
      </c>
      <c r="D236" s="115" t="s">
        <v>14</v>
      </c>
      <c r="E236" s="116"/>
      <c r="F236" s="117"/>
      <c r="G236" s="115" t="s">
        <v>15</v>
      </c>
      <c r="H236" s="116"/>
      <c r="I236" s="117"/>
      <c r="J236" s="115" t="s">
        <v>16</v>
      </c>
      <c r="K236" s="116"/>
      <c r="L236" s="117"/>
      <c r="M236" s="115" t="s">
        <v>17</v>
      </c>
      <c r="N236" s="116"/>
      <c r="O236" s="117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1" t="s">
        <v>18</v>
      </c>
      <c r="B237" s="122"/>
      <c r="C237" s="124"/>
      <c r="D237" s="20" t="s">
        <v>19</v>
      </c>
      <c r="E237" s="20" t="s">
        <v>20</v>
      </c>
      <c r="F237" s="20" t="s">
        <v>21</v>
      </c>
      <c r="G237" s="20" t="s">
        <v>19</v>
      </c>
      <c r="H237" s="20" t="s">
        <v>20</v>
      </c>
      <c r="I237" s="20" t="s">
        <v>21</v>
      </c>
      <c r="J237" s="20" t="s">
        <v>19</v>
      </c>
      <c r="K237" s="20" t="s">
        <v>20</v>
      </c>
      <c r="L237" s="20" t="s">
        <v>21</v>
      </c>
      <c r="M237" s="20" t="s">
        <v>19</v>
      </c>
      <c r="N237" s="20" t="s">
        <v>20</v>
      </c>
      <c r="O237" s="20" t="s">
        <v>21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4" t="s">
        <v>225</v>
      </c>
      <c r="B238" s="14" t="s">
        <v>101</v>
      </c>
      <c r="C238" s="22" t="s">
        <v>55</v>
      </c>
      <c r="D238" s="35">
        <v>9</v>
      </c>
      <c r="E238" s="35">
        <v>17</v>
      </c>
      <c r="F238" s="16">
        <f t="shared" ref="F238" si="109">SUM(D238:E238)</f>
        <v>26</v>
      </c>
      <c r="G238" s="35">
        <v>9</v>
      </c>
      <c r="H238" s="35">
        <v>16</v>
      </c>
      <c r="I238" s="16">
        <f t="shared" ref="I238" si="110">SUM(G238:H238)</f>
        <v>25</v>
      </c>
      <c r="J238" s="35">
        <v>22</v>
      </c>
      <c r="K238" s="35">
        <v>67</v>
      </c>
      <c r="L238" s="16">
        <f t="shared" ref="L238" si="111">SUM(J238:K238)</f>
        <v>89</v>
      </c>
      <c r="M238" s="16">
        <f t="shared" ref="M238:N238" si="112">SUM(G238,J238)</f>
        <v>31</v>
      </c>
      <c r="N238" s="16">
        <f t="shared" si="112"/>
        <v>83</v>
      </c>
      <c r="O238" s="16">
        <f t="shared" ref="O238" si="113">SUM(M238:N238)</f>
        <v>114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12" t="s">
        <v>31</v>
      </c>
      <c r="B239" s="113"/>
      <c r="C239" s="114"/>
      <c r="D239" s="20">
        <f t="shared" ref="D239:N239" si="114">SUM(D238)</f>
        <v>9</v>
      </c>
      <c r="E239" s="20">
        <f t="shared" si="114"/>
        <v>17</v>
      </c>
      <c r="F239" s="20">
        <f t="shared" si="114"/>
        <v>26</v>
      </c>
      <c r="G239" s="20">
        <f t="shared" si="114"/>
        <v>9</v>
      </c>
      <c r="H239" s="20">
        <f t="shared" si="114"/>
        <v>16</v>
      </c>
      <c r="I239" s="20">
        <f t="shared" si="114"/>
        <v>25</v>
      </c>
      <c r="J239" s="20">
        <f t="shared" si="114"/>
        <v>22</v>
      </c>
      <c r="K239" s="20">
        <f t="shared" si="114"/>
        <v>67</v>
      </c>
      <c r="L239" s="20">
        <f t="shared" si="114"/>
        <v>89</v>
      </c>
      <c r="M239" s="20">
        <f t="shared" si="114"/>
        <v>31</v>
      </c>
      <c r="N239" s="20">
        <f t="shared" si="114"/>
        <v>83</v>
      </c>
      <c r="O239" s="20">
        <f>SUM(O238)</f>
        <v>114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18" t="s">
        <v>36</v>
      </c>
      <c r="B240" s="119"/>
      <c r="C240" s="119"/>
      <c r="D240" s="119"/>
      <c r="E240" s="119"/>
      <c r="F240" s="120"/>
      <c r="G240" s="115" t="s">
        <v>10</v>
      </c>
      <c r="H240" s="116"/>
      <c r="I240" s="116"/>
      <c r="J240" s="116"/>
      <c r="K240" s="116"/>
      <c r="L240" s="116"/>
      <c r="M240" s="116"/>
      <c r="N240" s="116"/>
      <c r="O240" s="117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1" t="s">
        <v>11</v>
      </c>
      <c r="B241" s="121" t="s">
        <v>12</v>
      </c>
      <c r="C241" s="123" t="s">
        <v>13</v>
      </c>
      <c r="D241" s="115" t="s">
        <v>14</v>
      </c>
      <c r="E241" s="116"/>
      <c r="F241" s="117"/>
      <c r="G241" s="115" t="s">
        <v>15</v>
      </c>
      <c r="H241" s="116"/>
      <c r="I241" s="117"/>
      <c r="J241" s="115" t="s">
        <v>16</v>
      </c>
      <c r="K241" s="116"/>
      <c r="L241" s="117"/>
      <c r="M241" s="115" t="s">
        <v>17</v>
      </c>
      <c r="N241" s="116"/>
      <c r="O241" s="117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1" t="s">
        <v>18</v>
      </c>
      <c r="B242" s="122"/>
      <c r="C242" s="124"/>
      <c r="D242" s="20" t="s">
        <v>19</v>
      </c>
      <c r="E242" s="20" t="s">
        <v>20</v>
      </c>
      <c r="F242" s="20" t="s">
        <v>21</v>
      </c>
      <c r="G242" s="20" t="s">
        <v>19</v>
      </c>
      <c r="H242" s="20" t="s">
        <v>20</v>
      </c>
      <c r="I242" s="20" t="s">
        <v>21</v>
      </c>
      <c r="J242" s="20" t="s">
        <v>19</v>
      </c>
      <c r="K242" s="20" t="s">
        <v>20</v>
      </c>
      <c r="L242" s="20" t="s">
        <v>21</v>
      </c>
      <c r="M242" s="20" t="s">
        <v>19</v>
      </c>
      <c r="N242" s="20" t="s">
        <v>20</v>
      </c>
      <c r="O242" s="20" t="s">
        <v>21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2.5" x14ac:dyDescent="0.2">
      <c r="A243" s="14" t="s">
        <v>225</v>
      </c>
      <c r="B243" s="14" t="s">
        <v>227</v>
      </c>
      <c r="C243" s="22" t="s">
        <v>193</v>
      </c>
      <c r="D243" s="35">
        <v>6</v>
      </c>
      <c r="E243" s="35">
        <v>6</v>
      </c>
      <c r="F243" s="16">
        <f t="shared" ref="F243" si="115">SUM(D243:E243)</f>
        <v>12</v>
      </c>
      <c r="G243" s="35">
        <v>5</v>
      </c>
      <c r="H243" s="35">
        <v>6</v>
      </c>
      <c r="I243" s="16">
        <f t="shared" ref="I243" si="116">SUM(G243:H243)</f>
        <v>11</v>
      </c>
      <c r="J243" s="35">
        <v>17</v>
      </c>
      <c r="K243" s="35">
        <v>42</v>
      </c>
      <c r="L243" s="16">
        <f t="shared" ref="L243" si="117">SUM(J243:K243)</f>
        <v>59</v>
      </c>
      <c r="M243" s="16">
        <f t="shared" ref="M243:N243" si="118">SUM(G243,J243)</f>
        <v>22</v>
      </c>
      <c r="N243" s="16">
        <f t="shared" si="118"/>
        <v>48</v>
      </c>
      <c r="O243" s="16">
        <f t="shared" ref="O243" si="119">SUM(M243:N243)</f>
        <v>70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12" t="s">
        <v>31</v>
      </c>
      <c r="B244" s="113"/>
      <c r="C244" s="114"/>
      <c r="D244" s="20">
        <f t="shared" ref="D244:N244" si="120">SUM(D243)</f>
        <v>6</v>
      </c>
      <c r="E244" s="20">
        <f t="shared" si="120"/>
        <v>6</v>
      </c>
      <c r="F244" s="20">
        <f t="shared" si="120"/>
        <v>12</v>
      </c>
      <c r="G244" s="20">
        <f t="shared" si="120"/>
        <v>5</v>
      </c>
      <c r="H244" s="20">
        <f t="shared" si="120"/>
        <v>6</v>
      </c>
      <c r="I244" s="20">
        <f t="shared" si="120"/>
        <v>11</v>
      </c>
      <c r="J244" s="20">
        <f t="shared" si="120"/>
        <v>17</v>
      </c>
      <c r="K244" s="20">
        <f t="shared" si="120"/>
        <v>42</v>
      </c>
      <c r="L244" s="20">
        <f t="shared" si="120"/>
        <v>59</v>
      </c>
      <c r="M244" s="20">
        <f t="shared" si="120"/>
        <v>22</v>
      </c>
      <c r="N244" s="20">
        <f t="shared" si="120"/>
        <v>48</v>
      </c>
      <c r="O244" s="20">
        <f>SUM(O243)</f>
        <v>70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18" t="s">
        <v>41</v>
      </c>
      <c r="B246" s="119"/>
      <c r="C246" s="119"/>
      <c r="D246" s="119"/>
      <c r="E246" s="119"/>
      <c r="F246" s="120"/>
      <c r="G246" s="115" t="s">
        <v>10</v>
      </c>
      <c r="H246" s="116"/>
      <c r="I246" s="116"/>
      <c r="J246" s="116"/>
      <c r="K246" s="116"/>
      <c r="L246" s="116"/>
      <c r="M246" s="116"/>
      <c r="N246" s="116"/>
      <c r="O246" s="117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1" t="s">
        <v>11</v>
      </c>
      <c r="B247" s="121" t="s">
        <v>12</v>
      </c>
      <c r="C247" s="123" t="s">
        <v>13</v>
      </c>
      <c r="D247" s="115" t="s">
        <v>14</v>
      </c>
      <c r="E247" s="116"/>
      <c r="F247" s="117"/>
      <c r="G247" s="115" t="s">
        <v>15</v>
      </c>
      <c r="H247" s="116"/>
      <c r="I247" s="117"/>
      <c r="J247" s="115" t="s">
        <v>16</v>
      </c>
      <c r="K247" s="116"/>
      <c r="L247" s="117"/>
      <c r="M247" s="115" t="s">
        <v>17</v>
      </c>
      <c r="N247" s="116"/>
      <c r="O247" s="117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1" t="s">
        <v>18</v>
      </c>
      <c r="B248" s="122"/>
      <c r="C248" s="124"/>
      <c r="D248" s="20" t="s">
        <v>19</v>
      </c>
      <c r="E248" s="20" t="s">
        <v>20</v>
      </c>
      <c r="F248" s="20" t="s">
        <v>21</v>
      </c>
      <c r="G248" s="20" t="s">
        <v>19</v>
      </c>
      <c r="H248" s="20" t="s">
        <v>20</v>
      </c>
      <c r="I248" s="20" t="s">
        <v>21</v>
      </c>
      <c r="J248" s="20" t="s">
        <v>19</v>
      </c>
      <c r="K248" s="20" t="s">
        <v>20</v>
      </c>
      <c r="L248" s="20" t="s">
        <v>21</v>
      </c>
      <c r="M248" s="20" t="s">
        <v>19</v>
      </c>
      <c r="N248" s="20" t="s">
        <v>20</v>
      </c>
      <c r="O248" s="20" t="s">
        <v>21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4" t="s">
        <v>225</v>
      </c>
      <c r="B249" s="14" t="s">
        <v>228</v>
      </c>
      <c r="C249" s="22" t="s">
        <v>39</v>
      </c>
      <c r="D249" s="35">
        <v>8</v>
      </c>
      <c r="E249" s="35">
        <v>9</v>
      </c>
      <c r="F249" s="16">
        <f t="shared" ref="F249" si="121">SUM(D249:E249)</f>
        <v>17</v>
      </c>
      <c r="G249" s="35">
        <v>7</v>
      </c>
      <c r="H249" s="35">
        <v>9</v>
      </c>
      <c r="I249" s="16">
        <f t="shared" ref="I249" si="122">SUM(G249:H249)</f>
        <v>16</v>
      </c>
      <c r="J249" s="16">
        <v>10</v>
      </c>
      <c r="K249" s="16">
        <v>32</v>
      </c>
      <c r="L249" s="16">
        <f t="shared" ref="L249" si="123">SUM(J249:K249)</f>
        <v>42</v>
      </c>
      <c r="M249" s="16">
        <f t="shared" ref="M249:N249" si="124">SUM(G249,J249)</f>
        <v>17</v>
      </c>
      <c r="N249" s="16">
        <f t="shared" si="124"/>
        <v>41</v>
      </c>
      <c r="O249" s="16">
        <f t="shared" ref="O249" si="125">SUM(M249:N249)</f>
        <v>58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12" t="s">
        <v>31</v>
      </c>
      <c r="B250" s="113"/>
      <c r="C250" s="114"/>
      <c r="D250" s="20">
        <f t="shared" ref="D250:N250" si="126">SUM(D249)</f>
        <v>8</v>
      </c>
      <c r="E250" s="20">
        <f t="shared" si="126"/>
        <v>9</v>
      </c>
      <c r="F250" s="20">
        <f t="shared" si="126"/>
        <v>17</v>
      </c>
      <c r="G250" s="20">
        <f t="shared" si="126"/>
        <v>7</v>
      </c>
      <c r="H250" s="20">
        <f t="shared" si="126"/>
        <v>9</v>
      </c>
      <c r="I250" s="20">
        <f t="shared" si="126"/>
        <v>16</v>
      </c>
      <c r="J250" s="20">
        <f t="shared" si="126"/>
        <v>10</v>
      </c>
      <c r="K250" s="20">
        <f t="shared" si="126"/>
        <v>32</v>
      </c>
      <c r="L250" s="20">
        <f t="shared" si="126"/>
        <v>42</v>
      </c>
      <c r="M250" s="20">
        <f t="shared" si="126"/>
        <v>17</v>
      </c>
      <c r="N250" s="20">
        <f t="shared" si="126"/>
        <v>41</v>
      </c>
      <c r="O250" s="20">
        <f>SUM(O249)</f>
        <v>58</v>
      </c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18" t="s">
        <v>36</v>
      </c>
      <c r="B252" s="119"/>
      <c r="C252" s="119"/>
      <c r="D252" s="119"/>
      <c r="E252" s="119"/>
      <c r="F252" s="120"/>
      <c r="G252" s="115" t="s">
        <v>10</v>
      </c>
      <c r="H252" s="116"/>
      <c r="I252" s="116"/>
      <c r="J252" s="116"/>
      <c r="K252" s="116"/>
      <c r="L252" s="116"/>
      <c r="M252" s="116"/>
      <c r="N252" s="116"/>
      <c r="O252" s="117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1" t="s">
        <v>11</v>
      </c>
      <c r="B253" s="121" t="s">
        <v>12</v>
      </c>
      <c r="C253" s="123" t="s">
        <v>13</v>
      </c>
      <c r="D253" s="115" t="s">
        <v>14</v>
      </c>
      <c r="E253" s="116"/>
      <c r="F253" s="117"/>
      <c r="G253" s="115" t="s">
        <v>15</v>
      </c>
      <c r="H253" s="116"/>
      <c r="I253" s="117"/>
      <c r="J253" s="115" t="s">
        <v>16</v>
      </c>
      <c r="K253" s="116"/>
      <c r="L253" s="117"/>
      <c r="M253" s="115" t="s">
        <v>17</v>
      </c>
      <c r="N253" s="116"/>
      <c r="O253" s="117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1" t="s">
        <v>18</v>
      </c>
      <c r="B254" s="122"/>
      <c r="C254" s="124"/>
      <c r="D254" s="20" t="s">
        <v>19</v>
      </c>
      <c r="E254" s="20" t="s">
        <v>20</v>
      </c>
      <c r="F254" s="20" t="s">
        <v>21</v>
      </c>
      <c r="G254" s="20" t="s">
        <v>19</v>
      </c>
      <c r="H254" s="20" t="s">
        <v>20</v>
      </c>
      <c r="I254" s="20" t="s">
        <v>21</v>
      </c>
      <c r="J254" s="20" t="s">
        <v>19</v>
      </c>
      <c r="K254" s="20" t="s">
        <v>20</v>
      </c>
      <c r="L254" s="20" t="s">
        <v>21</v>
      </c>
      <c r="M254" s="20" t="s">
        <v>19</v>
      </c>
      <c r="N254" s="20" t="s">
        <v>20</v>
      </c>
      <c r="O254" s="20" t="s">
        <v>21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2.5" x14ac:dyDescent="0.2">
      <c r="A255" s="14" t="s">
        <v>134</v>
      </c>
      <c r="B255" s="14" t="s">
        <v>239</v>
      </c>
      <c r="C255" s="22" t="s">
        <v>193</v>
      </c>
      <c r="D255" s="35">
        <v>0</v>
      </c>
      <c r="E255" s="35">
        <v>0</v>
      </c>
      <c r="F255" s="16">
        <f t="shared" ref="F255" si="127">SUM(D255:E255)</f>
        <v>0</v>
      </c>
      <c r="G255" s="35">
        <v>0</v>
      </c>
      <c r="H255" s="35">
        <v>0</v>
      </c>
      <c r="I255" s="16">
        <f t="shared" ref="I255" si="128">SUM(G255:H255)</f>
        <v>0</v>
      </c>
      <c r="J255" s="35">
        <v>1</v>
      </c>
      <c r="K255" s="35">
        <v>15</v>
      </c>
      <c r="L255" s="16">
        <f t="shared" ref="L255" si="129">SUM(J255:K255)</f>
        <v>16</v>
      </c>
      <c r="M255" s="16">
        <f t="shared" ref="M255:N255" si="130">SUM(G255,J255)</f>
        <v>1</v>
      </c>
      <c r="N255" s="16">
        <f t="shared" si="130"/>
        <v>15</v>
      </c>
      <c r="O255" s="16">
        <f t="shared" ref="O255" si="131">SUM(M255:N255)</f>
        <v>16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12" t="s">
        <v>31</v>
      </c>
      <c r="B256" s="113"/>
      <c r="C256" s="114"/>
      <c r="D256" s="20">
        <f t="shared" ref="D256:N256" si="132">SUM(D255)</f>
        <v>0</v>
      </c>
      <c r="E256" s="20">
        <f t="shared" si="132"/>
        <v>0</v>
      </c>
      <c r="F256" s="20">
        <f t="shared" si="132"/>
        <v>0</v>
      </c>
      <c r="G256" s="20">
        <f t="shared" si="132"/>
        <v>0</v>
      </c>
      <c r="H256" s="20">
        <f t="shared" si="132"/>
        <v>0</v>
      </c>
      <c r="I256" s="20">
        <f t="shared" si="132"/>
        <v>0</v>
      </c>
      <c r="J256" s="20">
        <f t="shared" si="132"/>
        <v>1</v>
      </c>
      <c r="K256" s="20">
        <f t="shared" si="132"/>
        <v>15</v>
      </c>
      <c r="L256" s="20">
        <f t="shared" si="132"/>
        <v>16</v>
      </c>
      <c r="M256" s="20">
        <f t="shared" si="132"/>
        <v>1</v>
      </c>
      <c r="N256" s="20">
        <f t="shared" si="132"/>
        <v>15</v>
      </c>
      <c r="O256" s="20">
        <f>SUM(O255)</f>
        <v>16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.5" thickBot="1" x14ac:dyDescent="0.25">
      <c r="A257" s="24"/>
      <c r="B257" s="24"/>
      <c r="C257" s="25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.5" thickBot="1" x14ac:dyDescent="0.25">
      <c r="A258" s="141" t="s">
        <v>182</v>
      </c>
      <c r="B258" s="142"/>
      <c r="C258" s="143"/>
      <c r="D258" s="58">
        <f>SUM(D256,D250,D244,D239)</f>
        <v>23</v>
      </c>
      <c r="E258" s="58">
        <f t="shared" ref="E258:O258" si="133">SUM(E256,E250,E244,E239)</f>
        <v>32</v>
      </c>
      <c r="F258" s="58">
        <f t="shared" si="133"/>
        <v>55</v>
      </c>
      <c r="G258" s="58">
        <f t="shared" si="133"/>
        <v>21</v>
      </c>
      <c r="H258" s="58">
        <f t="shared" si="133"/>
        <v>31</v>
      </c>
      <c r="I258" s="58">
        <f t="shared" si="133"/>
        <v>52</v>
      </c>
      <c r="J258" s="58">
        <f t="shared" si="133"/>
        <v>50</v>
      </c>
      <c r="K258" s="58">
        <f t="shared" si="133"/>
        <v>156</v>
      </c>
      <c r="L258" s="58">
        <f t="shared" si="133"/>
        <v>206</v>
      </c>
      <c r="M258" s="58">
        <f t="shared" si="133"/>
        <v>71</v>
      </c>
      <c r="N258" s="58">
        <f t="shared" si="133"/>
        <v>187</v>
      </c>
      <c r="O258" s="58">
        <f t="shared" si="133"/>
        <v>258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.5" thickBot="1" x14ac:dyDescent="0.25">
      <c r="A259" s="24"/>
      <c r="B259" s="24"/>
      <c r="C259" s="25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.5" thickBot="1" x14ac:dyDescent="0.25">
      <c r="A260" s="136" t="s">
        <v>72</v>
      </c>
      <c r="B260" s="137"/>
      <c r="C260" s="138"/>
      <c r="D260" s="57">
        <f t="shared" ref="D260:O260" si="134">SUM(D164)</f>
        <v>571</v>
      </c>
      <c r="E260" s="57">
        <f t="shared" si="134"/>
        <v>496</v>
      </c>
      <c r="F260" s="57">
        <f t="shared" si="134"/>
        <v>1067</v>
      </c>
      <c r="G260" s="57">
        <f t="shared" si="134"/>
        <v>1080</v>
      </c>
      <c r="H260" s="57">
        <f t="shared" si="134"/>
        <v>1095</v>
      </c>
      <c r="I260" s="57">
        <f t="shared" si="134"/>
        <v>2175</v>
      </c>
      <c r="J260" s="57">
        <f t="shared" si="134"/>
        <v>11577</v>
      </c>
      <c r="K260" s="57">
        <f t="shared" si="134"/>
        <v>12129</v>
      </c>
      <c r="L260" s="57">
        <f t="shared" si="134"/>
        <v>23706</v>
      </c>
      <c r="M260" s="57">
        <f t="shared" si="134"/>
        <v>12657</v>
      </c>
      <c r="N260" s="57">
        <f t="shared" si="134"/>
        <v>13224</v>
      </c>
      <c r="O260" s="57">
        <f t="shared" si="134"/>
        <v>25881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.5" thickBot="1" x14ac:dyDescent="0.25">
      <c r="A261" s="24"/>
      <c r="B261" s="24"/>
      <c r="C261" s="25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.5" thickBot="1" x14ac:dyDescent="0.25">
      <c r="A262" s="136" t="s">
        <v>79</v>
      </c>
      <c r="B262" s="137"/>
      <c r="C262" s="138"/>
      <c r="D262" s="57">
        <f>SUM(D230)</f>
        <v>279</v>
      </c>
      <c r="E262" s="57">
        <f t="shared" ref="E262:O262" si="135">SUM(E230)</f>
        <v>326</v>
      </c>
      <c r="F262" s="57">
        <f t="shared" si="135"/>
        <v>605</v>
      </c>
      <c r="G262" s="57">
        <f t="shared" si="135"/>
        <v>236</v>
      </c>
      <c r="H262" s="57">
        <f t="shared" si="135"/>
        <v>281</v>
      </c>
      <c r="I262" s="57">
        <f t="shared" si="135"/>
        <v>517</v>
      </c>
      <c r="J262" s="57">
        <f t="shared" si="135"/>
        <v>708</v>
      </c>
      <c r="K262" s="57">
        <f t="shared" si="135"/>
        <v>990</v>
      </c>
      <c r="L262" s="57">
        <f t="shared" si="135"/>
        <v>1698</v>
      </c>
      <c r="M262" s="57">
        <f t="shared" si="135"/>
        <v>944</v>
      </c>
      <c r="N262" s="57">
        <f t="shared" si="135"/>
        <v>1271</v>
      </c>
      <c r="O262" s="57">
        <f t="shared" si="135"/>
        <v>2215</v>
      </c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.5" thickBot="1" x14ac:dyDescent="0.25">
      <c r="A263" s="18"/>
      <c r="B263" s="23"/>
      <c r="C263" s="2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.5" thickBot="1" x14ac:dyDescent="0.25">
      <c r="A264" s="141" t="s">
        <v>182</v>
      </c>
      <c r="B264" s="142"/>
      <c r="C264" s="143"/>
      <c r="D264" s="58">
        <f>SUM(D258)</f>
        <v>23</v>
      </c>
      <c r="E264" s="58">
        <f t="shared" ref="E264:O264" si="136">SUM(E258)</f>
        <v>32</v>
      </c>
      <c r="F264" s="58">
        <f t="shared" si="136"/>
        <v>55</v>
      </c>
      <c r="G264" s="58">
        <f t="shared" si="136"/>
        <v>21</v>
      </c>
      <c r="H264" s="58">
        <f t="shared" si="136"/>
        <v>31</v>
      </c>
      <c r="I264" s="58">
        <f t="shared" si="136"/>
        <v>52</v>
      </c>
      <c r="J264" s="58">
        <f t="shared" si="136"/>
        <v>50</v>
      </c>
      <c r="K264" s="58">
        <f t="shared" si="136"/>
        <v>156</v>
      </c>
      <c r="L264" s="58">
        <f t="shared" si="136"/>
        <v>206</v>
      </c>
      <c r="M264" s="58">
        <f t="shared" si="136"/>
        <v>71</v>
      </c>
      <c r="N264" s="58">
        <f t="shared" si="136"/>
        <v>187</v>
      </c>
      <c r="O264" s="58">
        <f t="shared" si="136"/>
        <v>258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.5" thickBot="1" x14ac:dyDescent="0.25">
      <c r="A265" s="24"/>
      <c r="B265" s="24"/>
      <c r="C265" s="25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.5" thickBot="1" x14ac:dyDescent="0.25">
      <c r="A266" s="136" t="s">
        <v>80</v>
      </c>
      <c r="B266" s="137"/>
      <c r="C266" s="138"/>
      <c r="D266" s="57">
        <f>SUM(D260+D262+D264)</f>
        <v>873</v>
      </c>
      <c r="E266" s="57">
        <f t="shared" ref="E266:O266" si="137">SUM(E260+E262+E264)</f>
        <v>854</v>
      </c>
      <c r="F266" s="57">
        <f t="shared" si="137"/>
        <v>1727</v>
      </c>
      <c r="G266" s="57">
        <f t="shared" si="137"/>
        <v>1337</v>
      </c>
      <c r="H266" s="57">
        <f t="shared" si="137"/>
        <v>1407</v>
      </c>
      <c r="I266" s="57">
        <f t="shared" si="137"/>
        <v>2744</v>
      </c>
      <c r="J266" s="57">
        <f t="shared" si="137"/>
        <v>12335</v>
      </c>
      <c r="K266" s="57">
        <f t="shared" si="137"/>
        <v>13275</v>
      </c>
      <c r="L266" s="57">
        <f t="shared" si="137"/>
        <v>25610</v>
      </c>
      <c r="M266" s="57">
        <f t="shared" si="137"/>
        <v>13672</v>
      </c>
      <c r="N266" s="57">
        <f t="shared" si="137"/>
        <v>14682</v>
      </c>
      <c r="O266" s="57">
        <f t="shared" si="137"/>
        <v>28354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59"/>
      <c r="B267" s="59"/>
      <c r="C267" s="60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98"/>
      <c r="B268" s="6" t="s">
        <v>1</v>
      </c>
      <c r="C268" s="1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.75" x14ac:dyDescent="0.3">
      <c r="A269" s="63"/>
      <c r="B269" s="64" t="s">
        <v>81</v>
      </c>
      <c r="C269" s="65"/>
      <c r="D269" s="96"/>
      <c r="E269" s="169" t="s">
        <v>82</v>
      </c>
      <c r="F269" s="169"/>
      <c r="G269" s="169"/>
      <c r="H269" s="169"/>
      <c r="I269" s="169"/>
      <c r="J269" s="169"/>
      <c r="K269" s="169"/>
      <c r="L269" s="10"/>
      <c r="M269" s="10"/>
      <c r="N269" s="10"/>
      <c r="O269" s="10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8.75" x14ac:dyDescent="0.3">
      <c r="A270" s="63"/>
      <c r="B270" s="63"/>
      <c r="C270" s="66"/>
      <c r="D270" s="96"/>
      <c r="E270" s="96"/>
      <c r="F270" s="96"/>
      <c r="G270" s="96"/>
      <c r="H270" s="96"/>
      <c r="I270" s="96"/>
      <c r="J270" s="96"/>
      <c r="K270" s="96"/>
      <c r="L270" s="10"/>
      <c r="M270" s="10"/>
      <c r="N270" s="10"/>
      <c r="O270" s="10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.75" x14ac:dyDescent="0.3">
      <c r="A271" s="63"/>
      <c r="B271" s="63"/>
      <c r="C271" s="66"/>
      <c r="D271" s="96"/>
      <c r="E271" s="96"/>
      <c r="F271" s="96"/>
      <c r="G271" s="96"/>
      <c r="H271" s="96"/>
      <c r="I271" s="96"/>
      <c r="J271" s="96"/>
      <c r="K271" s="96"/>
      <c r="L271" s="10"/>
      <c r="M271" s="10"/>
      <c r="N271" s="10"/>
      <c r="O271" s="10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9.5" thickBot="1" x14ac:dyDescent="0.35">
      <c r="A272" s="63"/>
      <c r="B272" s="67"/>
      <c r="C272" s="65"/>
      <c r="D272" s="68"/>
      <c r="E272" s="139" t="s">
        <v>83</v>
      </c>
      <c r="F272" s="140"/>
      <c r="G272" s="140"/>
      <c r="H272" s="140"/>
      <c r="I272" s="140"/>
      <c r="J272" s="140"/>
      <c r="K272" s="140"/>
      <c r="L272" s="10"/>
      <c r="M272" s="10"/>
      <c r="N272" s="10"/>
      <c r="O272" s="10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8.75" x14ac:dyDescent="0.3">
      <c r="A273" s="63"/>
      <c r="B273" s="69" t="s">
        <v>84</v>
      </c>
      <c r="C273" s="65"/>
      <c r="D273" s="68"/>
      <c r="E273" s="139" t="s">
        <v>85</v>
      </c>
      <c r="F273" s="140"/>
      <c r="G273" s="140"/>
      <c r="H273" s="140"/>
      <c r="I273" s="140"/>
      <c r="J273" s="140"/>
      <c r="K273" s="140"/>
      <c r="L273" s="10"/>
      <c r="M273" s="10"/>
      <c r="N273" s="10"/>
      <c r="O273" s="10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59"/>
      <c r="B274" s="59"/>
      <c r="C274" s="60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s="50" customFormat="1" x14ac:dyDescent="0.2">
      <c r="A275" s="70"/>
      <c r="B275" s="70"/>
      <c r="C275" s="71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s="50" customFormat="1" x14ac:dyDescent="0.2">
      <c r="A276" s="73"/>
      <c r="B276" s="74"/>
      <c r="C276" s="49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spans="1:25" s="50" customFormat="1" x14ac:dyDescent="0.2">
      <c r="A277" s="73"/>
      <c r="B277" s="74"/>
      <c r="C277" s="49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 spans="1:25" s="50" customFormat="1" x14ac:dyDescent="0.2">
      <c r="A278" s="76"/>
      <c r="B278" s="76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</row>
    <row r="279" spans="1:25" s="50" customFormat="1" x14ac:dyDescent="0.2">
      <c r="A279" s="76"/>
      <c r="B279" s="76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</row>
    <row r="280" spans="1:25" s="50" customFormat="1" x14ac:dyDescent="0.2">
      <c r="A280" s="76"/>
      <c r="B280" s="76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</row>
    <row r="281" spans="1:25" s="50" customFormat="1" x14ac:dyDescent="0.2">
      <c r="A281" s="76"/>
      <c r="B281" s="76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</row>
    <row r="282" spans="1:25" s="50" customFormat="1" x14ac:dyDescent="0.2">
      <c r="A282" s="76"/>
      <c r="B282" s="76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</row>
    <row r="283" spans="1:25" s="50" customFormat="1" x14ac:dyDescent="0.2">
      <c r="A283" s="76"/>
      <c r="B283" s="76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</row>
    <row r="284" spans="1:25" s="50" customFormat="1" x14ac:dyDescent="0.2">
      <c r="A284" s="76"/>
      <c r="B284" s="76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</row>
    <row r="285" spans="1:25" s="50" customFormat="1" x14ac:dyDescent="0.2">
      <c r="A285" s="76"/>
      <c r="B285" s="76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</row>
    <row r="286" spans="1:25" s="50" customFormat="1" x14ac:dyDescent="0.2">
      <c r="A286" s="76"/>
      <c r="B286" s="76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</row>
    <row r="287" spans="1:25" s="50" customFormat="1" x14ac:dyDescent="0.2">
      <c r="A287" s="76"/>
      <c r="B287" s="76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</row>
    <row r="288" spans="1:25" s="50" customFormat="1" x14ac:dyDescent="0.2">
      <c r="A288" s="76"/>
      <c r="B288" s="76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</row>
    <row r="289" spans="1:15" s="50" customFormat="1" x14ac:dyDescent="0.2">
      <c r="A289" s="76"/>
      <c r="B289" s="76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</row>
    <row r="290" spans="1:15" s="50" customFormat="1" x14ac:dyDescent="0.2">
      <c r="A290" s="76"/>
      <c r="B290" s="76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</row>
    <row r="291" spans="1:15" s="50" customFormat="1" x14ac:dyDescent="0.2">
      <c r="A291" s="76"/>
      <c r="B291" s="76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</row>
    <row r="292" spans="1:15" s="50" customFormat="1" x14ac:dyDescent="0.2">
      <c r="A292" s="76"/>
      <c r="B292" s="76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</row>
    <row r="293" spans="1:15" s="50" customFormat="1" x14ac:dyDescent="0.2">
      <c r="A293" s="76"/>
      <c r="B293" s="76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</row>
    <row r="294" spans="1:15" s="50" customFormat="1" x14ac:dyDescent="0.2">
      <c r="A294" s="76"/>
      <c r="B294" s="76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</row>
    <row r="295" spans="1:15" s="50" customFormat="1" x14ac:dyDescent="0.2">
      <c r="A295" s="76"/>
      <c r="B295" s="76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</row>
    <row r="296" spans="1:15" s="50" customFormat="1" x14ac:dyDescent="0.2">
      <c r="A296" s="76"/>
      <c r="B296" s="76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</row>
    <row r="297" spans="1:15" s="50" customFormat="1" x14ac:dyDescent="0.2">
      <c r="A297" s="76"/>
      <c r="B297" s="76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</row>
    <row r="298" spans="1:15" s="50" customFormat="1" x14ac:dyDescent="0.2">
      <c r="A298" s="76"/>
      <c r="B298" s="76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</row>
  </sheetData>
  <mergeCells count="258"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B38:B39"/>
    <mergeCell ref="D38:F38"/>
    <mergeCell ref="G38:I38"/>
    <mergeCell ref="J38:L38"/>
    <mergeCell ref="M38:O38"/>
    <mergeCell ref="A44:C44"/>
    <mergeCell ref="A33:C33"/>
    <mergeCell ref="A35:C35"/>
    <mergeCell ref="A37:F37"/>
    <mergeCell ref="G37:O37"/>
    <mergeCell ref="A46:C46"/>
    <mergeCell ref="A48:F48"/>
    <mergeCell ref="G48:O48"/>
    <mergeCell ref="B49:B50"/>
    <mergeCell ref="C49:C50"/>
    <mergeCell ref="D49:F49"/>
    <mergeCell ref="G49:I49"/>
    <mergeCell ref="J49:L49"/>
    <mergeCell ref="M49:O49"/>
    <mergeCell ref="A60:C60"/>
    <mergeCell ref="A63:C63"/>
    <mergeCell ref="A65:F65"/>
    <mergeCell ref="G65:O65"/>
    <mergeCell ref="B66:B67"/>
    <mergeCell ref="C66:C67"/>
    <mergeCell ref="D66:F66"/>
    <mergeCell ref="G66:I66"/>
    <mergeCell ref="J66:L66"/>
    <mergeCell ref="B90:B91"/>
    <mergeCell ref="C90:C91"/>
    <mergeCell ref="D90:F90"/>
    <mergeCell ref="G90:I90"/>
    <mergeCell ref="J90:L90"/>
    <mergeCell ref="M90:O90"/>
    <mergeCell ref="M66:O66"/>
    <mergeCell ref="A85:C85"/>
    <mergeCell ref="A87:C87"/>
    <mergeCell ref="A89:F89"/>
    <mergeCell ref="G89:O89"/>
    <mergeCell ref="B100:B101"/>
    <mergeCell ref="C100:C101"/>
    <mergeCell ref="D100:F100"/>
    <mergeCell ref="G100:I100"/>
    <mergeCell ref="J100:L100"/>
    <mergeCell ref="M100:O100"/>
    <mergeCell ref="A95:C95"/>
    <mergeCell ref="A97:C97"/>
    <mergeCell ref="A99:F99"/>
    <mergeCell ref="G99:O99"/>
    <mergeCell ref="G110:O110"/>
    <mergeCell ref="B111:B112"/>
    <mergeCell ref="C111:C112"/>
    <mergeCell ref="D111:F111"/>
    <mergeCell ref="G111:I111"/>
    <mergeCell ref="J111:L111"/>
    <mergeCell ref="M111:O111"/>
    <mergeCell ref="A106:C106"/>
    <mergeCell ref="A108:C108"/>
    <mergeCell ref="A110:F110"/>
    <mergeCell ref="A115:C115"/>
    <mergeCell ref="A117:F117"/>
    <mergeCell ref="G117:O117"/>
    <mergeCell ref="B118:B119"/>
    <mergeCell ref="C118:C119"/>
    <mergeCell ref="D118:F118"/>
    <mergeCell ref="G118:I118"/>
    <mergeCell ref="J118:L118"/>
    <mergeCell ref="M118:O118"/>
    <mergeCell ref="A122:C122"/>
    <mergeCell ref="A124:C124"/>
    <mergeCell ref="A126:F126"/>
    <mergeCell ref="G126:O126"/>
    <mergeCell ref="B127:B128"/>
    <mergeCell ref="C127:C128"/>
    <mergeCell ref="D127:F127"/>
    <mergeCell ref="G127:I127"/>
    <mergeCell ref="J127:L127"/>
    <mergeCell ref="M127:O127"/>
    <mergeCell ref="A137:C137"/>
    <mergeCell ref="A139:F139"/>
    <mergeCell ref="G139:O139"/>
    <mergeCell ref="B140:B141"/>
    <mergeCell ref="C140:C141"/>
    <mergeCell ref="D140:F140"/>
    <mergeCell ref="G140:I140"/>
    <mergeCell ref="J140:L140"/>
    <mergeCell ref="M140:O140"/>
    <mergeCell ref="A144:C144"/>
    <mergeCell ref="A146:F146"/>
    <mergeCell ref="G146:O146"/>
    <mergeCell ref="B147:B148"/>
    <mergeCell ref="C147:C148"/>
    <mergeCell ref="D147:F147"/>
    <mergeCell ref="G147:I147"/>
    <mergeCell ref="J147:L147"/>
    <mergeCell ref="M147:O147"/>
    <mergeCell ref="A158:F158"/>
    <mergeCell ref="G158:O158"/>
    <mergeCell ref="B159:B160"/>
    <mergeCell ref="C159:C160"/>
    <mergeCell ref="D159:F159"/>
    <mergeCell ref="G159:I159"/>
    <mergeCell ref="J159:L159"/>
    <mergeCell ref="A153:C153"/>
    <mergeCell ref="A155:C155"/>
    <mergeCell ref="A169:F169"/>
    <mergeCell ref="G169:O169"/>
    <mergeCell ref="B170:B171"/>
    <mergeCell ref="C170:C171"/>
    <mergeCell ref="D170:F170"/>
    <mergeCell ref="G170:I170"/>
    <mergeCell ref="J170:L170"/>
    <mergeCell ref="M170:O170"/>
    <mergeCell ref="M159:O159"/>
    <mergeCell ref="A162:C162"/>
    <mergeCell ref="A164:C164"/>
    <mergeCell ref="A166:O166"/>
    <mergeCell ref="A173:C173"/>
    <mergeCell ref="A175:F175"/>
    <mergeCell ref="G175:O175"/>
    <mergeCell ref="B176:B177"/>
    <mergeCell ref="C176:C177"/>
    <mergeCell ref="D176:F176"/>
    <mergeCell ref="G176:I176"/>
    <mergeCell ref="J176:L176"/>
    <mergeCell ref="M176:O176"/>
    <mergeCell ref="A179:C179"/>
    <mergeCell ref="A181:F181"/>
    <mergeCell ref="G181:O181"/>
    <mergeCell ref="B182:B183"/>
    <mergeCell ref="C182:C183"/>
    <mergeCell ref="D182:F182"/>
    <mergeCell ref="G182:I182"/>
    <mergeCell ref="J182:L182"/>
    <mergeCell ref="M182:O182"/>
    <mergeCell ref="A186:C186"/>
    <mergeCell ref="A188:F188"/>
    <mergeCell ref="G188:O188"/>
    <mergeCell ref="B189:B190"/>
    <mergeCell ref="C189:C190"/>
    <mergeCell ref="D189:F189"/>
    <mergeCell ref="G189:I189"/>
    <mergeCell ref="J189:L189"/>
    <mergeCell ref="M189:O189"/>
    <mergeCell ref="A194:C194"/>
    <mergeCell ref="A196:F196"/>
    <mergeCell ref="G196:O196"/>
    <mergeCell ref="B197:B198"/>
    <mergeCell ref="C197:C198"/>
    <mergeCell ref="D197:F197"/>
    <mergeCell ref="G197:I197"/>
    <mergeCell ref="J197:L197"/>
    <mergeCell ref="M197:O197"/>
    <mergeCell ref="A200:C200"/>
    <mergeCell ref="A202:F202"/>
    <mergeCell ref="G202:O202"/>
    <mergeCell ref="B203:B204"/>
    <mergeCell ref="C203:C204"/>
    <mergeCell ref="D203:F203"/>
    <mergeCell ref="G203:I203"/>
    <mergeCell ref="J203:L203"/>
    <mergeCell ref="M203:O203"/>
    <mergeCell ref="A206:C206"/>
    <mergeCell ref="A208:F208"/>
    <mergeCell ref="G208:O208"/>
    <mergeCell ref="B209:B210"/>
    <mergeCell ref="C209:C210"/>
    <mergeCell ref="D209:F209"/>
    <mergeCell ref="G209:I209"/>
    <mergeCell ref="J209:L209"/>
    <mergeCell ref="M209:O209"/>
    <mergeCell ref="A212:C212"/>
    <mergeCell ref="A214:F214"/>
    <mergeCell ref="G214:O214"/>
    <mergeCell ref="B215:B216"/>
    <mergeCell ref="C215:C216"/>
    <mergeCell ref="D215:F215"/>
    <mergeCell ref="G215:I215"/>
    <mergeCell ref="J215:L215"/>
    <mergeCell ref="M215:O215"/>
    <mergeCell ref="A218:C218"/>
    <mergeCell ref="A230:C230"/>
    <mergeCell ref="A233:O233"/>
    <mergeCell ref="A235:F235"/>
    <mergeCell ref="G235:O235"/>
    <mergeCell ref="B236:B237"/>
    <mergeCell ref="C236:C237"/>
    <mergeCell ref="D236:F236"/>
    <mergeCell ref="G236:I236"/>
    <mergeCell ref="J236:L236"/>
    <mergeCell ref="M236:O236"/>
    <mergeCell ref="B220:B221"/>
    <mergeCell ref="C220:C221"/>
    <mergeCell ref="D220:F220"/>
    <mergeCell ref="G220:I220"/>
    <mergeCell ref="J220:L220"/>
    <mergeCell ref="M220:O220"/>
    <mergeCell ref="A227:C227"/>
    <mergeCell ref="A228:C228"/>
    <mergeCell ref="A239:C239"/>
    <mergeCell ref="A240:F240"/>
    <mergeCell ref="G240:O240"/>
    <mergeCell ref="B241:B242"/>
    <mergeCell ref="C241:C242"/>
    <mergeCell ref="D241:F241"/>
    <mergeCell ref="G241:I241"/>
    <mergeCell ref="J241:L241"/>
    <mergeCell ref="M241:O241"/>
    <mergeCell ref="A244:C244"/>
    <mergeCell ref="A246:F246"/>
    <mergeCell ref="G246:O246"/>
    <mergeCell ref="B247:B248"/>
    <mergeCell ref="C247:C248"/>
    <mergeCell ref="D247:F247"/>
    <mergeCell ref="G247:I247"/>
    <mergeCell ref="J247:L247"/>
    <mergeCell ref="M247:O247"/>
    <mergeCell ref="A250:C250"/>
    <mergeCell ref="A252:F252"/>
    <mergeCell ref="G252:O252"/>
    <mergeCell ref="B253:B254"/>
    <mergeCell ref="C253:C254"/>
    <mergeCell ref="D253:F253"/>
    <mergeCell ref="G253:I253"/>
    <mergeCell ref="J253:L253"/>
    <mergeCell ref="M253:O253"/>
    <mergeCell ref="E269:K269"/>
    <mergeCell ref="E272:K272"/>
    <mergeCell ref="E273:K273"/>
    <mergeCell ref="A256:C256"/>
    <mergeCell ref="A258:C258"/>
    <mergeCell ref="A260:C260"/>
    <mergeCell ref="A262:C262"/>
    <mergeCell ref="A264:C264"/>
    <mergeCell ref="A266:C2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Y182"/>
  <sheetViews>
    <sheetView topLeftCell="A43" workbookViewId="0">
      <selection activeCell="B59" sqref="B59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7" customWidth="1"/>
    <col min="4" max="4" width="10.28515625" style="79" bestFit="1" customWidth="1"/>
    <col min="5" max="6" width="7" style="79" customWidth="1"/>
    <col min="7" max="15" width="6.42578125" style="79" customWidth="1"/>
    <col min="16" max="16" width="15.140625" style="97" customWidth="1"/>
    <col min="17" max="19" width="11.42578125" style="97" customWidth="1"/>
    <col min="20" max="25" width="10" style="97" customWidth="1"/>
    <col min="26" max="16384" width="12.5703125" style="97"/>
  </cols>
  <sheetData>
    <row r="3" spans="1:25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8" t="s">
        <v>183</v>
      </c>
      <c r="B4" s="9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8"/>
      <c r="B5" s="9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61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8"/>
      <c r="B7" s="98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63"/>
      <c r="B8" s="164"/>
      <c r="C8" s="165" t="s">
        <v>2</v>
      </c>
      <c r="D8" s="166"/>
      <c r="E8" s="167"/>
      <c r="F8" s="4"/>
      <c r="G8" s="5"/>
      <c r="H8" s="158" t="s">
        <v>3</v>
      </c>
      <c r="I8" s="116"/>
      <c r="J8" s="116"/>
      <c r="K8" s="116"/>
      <c r="L8" s="116"/>
      <c r="M8" s="116"/>
      <c r="N8" s="116"/>
      <c r="O8" s="11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2" t="s">
        <v>229</v>
      </c>
      <c r="D9" s="168"/>
      <c r="E9" s="117"/>
      <c r="F9" s="4"/>
      <c r="G9" s="5"/>
      <c r="H9" s="158" t="s">
        <v>4</v>
      </c>
      <c r="I9" s="117"/>
      <c r="J9" s="158" t="s">
        <v>5</v>
      </c>
      <c r="K9" s="117"/>
      <c r="L9" s="158" t="s">
        <v>6</v>
      </c>
      <c r="M9" s="117"/>
      <c r="N9" s="158" t="s">
        <v>7</v>
      </c>
      <c r="O9" s="11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70" t="s">
        <v>97</v>
      </c>
      <c r="B10" s="171"/>
      <c r="C10" s="93"/>
      <c r="D10" s="177"/>
      <c r="E10" s="117"/>
      <c r="F10" s="4"/>
      <c r="G10" s="5"/>
      <c r="H10" s="179"/>
      <c r="I10" s="180"/>
      <c r="J10" s="178"/>
      <c r="K10" s="117"/>
      <c r="L10" s="178"/>
      <c r="M10" s="117"/>
      <c r="N10" s="175"/>
      <c r="O10" s="17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8" t="s">
        <v>230</v>
      </c>
      <c r="B11" s="98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81" t="s">
        <v>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82" t="s">
        <v>9</v>
      </c>
      <c r="B13" s="153"/>
      <c r="C13" s="153"/>
      <c r="D13" s="153"/>
      <c r="E13" s="153"/>
      <c r="F13" s="154"/>
      <c r="G13" s="183" t="s">
        <v>10</v>
      </c>
      <c r="H13" s="116"/>
      <c r="I13" s="116"/>
      <c r="J13" s="116"/>
      <c r="K13" s="116"/>
      <c r="L13" s="116"/>
      <c r="M13" s="116"/>
      <c r="N13" s="116"/>
      <c r="O13" s="117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72" t="s">
        <v>14</v>
      </c>
      <c r="E14" s="173"/>
      <c r="F14" s="174"/>
      <c r="G14" s="172" t="s">
        <v>15</v>
      </c>
      <c r="H14" s="173"/>
      <c r="I14" s="174"/>
      <c r="J14" s="172" t="s">
        <v>16</v>
      </c>
      <c r="K14" s="173"/>
      <c r="L14" s="174"/>
      <c r="M14" s="172" t="s">
        <v>17</v>
      </c>
      <c r="N14" s="173"/>
      <c r="O14" s="174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94" t="s">
        <v>27</v>
      </c>
      <c r="B15" s="11" t="s">
        <v>28</v>
      </c>
      <c r="C15" s="12" t="s">
        <v>13</v>
      </c>
      <c r="D15" s="20" t="s">
        <v>19</v>
      </c>
      <c r="E15" s="20" t="s">
        <v>20</v>
      </c>
      <c r="F15" s="20" t="s">
        <v>21</v>
      </c>
      <c r="G15" s="20" t="s">
        <v>19</v>
      </c>
      <c r="H15" s="20" t="s">
        <v>20</v>
      </c>
      <c r="I15" s="20" t="s">
        <v>21</v>
      </c>
      <c r="J15" s="20" t="s">
        <v>19</v>
      </c>
      <c r="K15" s="20" t="s">
        <v>20</v>
      </c>
      <c r="L15" s="20" t="s">
        <v>21</v>
      </c>
      <c r="M15" s="20" t="s">
        <v>19</v>
      </c>
      <c r="N15" s="20" t="s">
        <v>20</v>
      </c>
      <c r="O15" s="20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4" t="s">
        <v>159</v>
      </c>
      <c r="B16" s="21" t="s">
        <v>100</v>
      </c>
      <c r="C16" s="15" t="s">
        <v>22</v>
      </c>
      <c r="D16" s="16">
        <v>0</v>
      </c>
      <c r="E16" s="16">
        <v>0</v>
      </c>
      <c r="F16" s="16">
        <f t="shared" ref="F16:F17" si="0">SUM(D16:E16)</f>
        <v>0</v>
      </c>
      <c r="G16" s="16">
        <v>0</v>
      </c>
      <c r="H16" s="16">
        <v>0</v>
      </c>
      <c r="I16" s="16">
        <f t="shared" ref="I16:I23" si="1">SUM(G16:H16)</f>
        <v>0</v>
      </c>
      <c r="J16" s="16">
        <v>14</v>
      </c>
      <c r="K16" s="16">
        <v>6</v>
      </c>
      <c r="L16" s="16">
        <f t="shared" ref="L16:L27" si="2">SUM(J16:K16)</f>
        <v>20</v>
      </c>
      <c r="M16" s="16">
        <f t="shared" ref="M16:N27" si="3">SUM(G16,J16)</f>
        <v>14</v>
      </c>
      <c r="N16" s="16">
        <f t="shared" si="3"/>
        <v>6</v>
      </c>
      <c r="O16" s="16">
        <f t="shared" ref="O16:O27" si="4">SUM(M16:N16)</f>
        <v>20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96</v>
      </c>
      <c r="B17" s="21" t="s">
        <v>100</v>
      </c>
      <c r="C17" s="15" t="s">
        <v>22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  <c r="J17" s="16">
        <v>4</v>
      </c>
      <c r="K17" s="16">
        <v>8</v>
      </c>
      <c r="L17" s="16">
        <f t="shared" si="2"/>
        <v>12</v>
      </c>
      <c r="M17" s="16">
        <f t="shared" si="3"/>
        <v>4</v>
      </c>
      <c r="N17" s="16">
        <f t="shared" si="3"/>
        <v>8</v>
      </c>
      <c r="O17" s="16">
        <f t="shared" si="4"/>
        <v>12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198</v>
      </c>
      <c r="B18" s="21" t="s">
        <v>100</v>
      </c>
      <c r="C18" s="15" t="s">
        <v>22</v>
      </c>
      <c r="D18" s="16">
        <v>0</v>
      </c>
      <c r="E18" s="16">
        <v>0</v>
      </c>
      <c r="F18" s="16">
        <f t="shared" ref="F18:F21" si="5">SUM(D18:E18)</f>
        <v>0</v>
      </c>
      <c r="G18" s="16">
        <v>0</v>
      </c>
      <c r="H18" s="16">
        <v>0</v>
      </c>
      <c r="I18" s="16">
        <f t="shared" si="1"/>
        <v>0</v>
      </c>
      <c r="J18" s="16">
        <v>0</v>
      </c>
      <c r="K18" s="16">
        <v>0</v>
      </c>
      <c r="L18" s="16">
        <f t="shared" si="2"/>
        <v>0</v>
      </c>
      <c r="M18" s="16">
        <f t="shared" si="3"/>
        <v>0</v>
      </c>
      <c r="N18" s="16">
        <f t="shared" si="3"/>
        <v>0</v>
      </c>
      <c r="O18" s="16">
        <f t="shared" si="4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.75" customHeight="1" x14ac:dyDescent="0.2">
      <c r="A19" s="14" t="s">
        <v>200</v>
      </c>
      <c r="B19" s="21" t="s">
        <v>100</v>
      </c>
      <c r="C19" s="15" t="s">
        <v>22</v>
      </c>
      <c r="D19" s="16">
        <v>0</v>
      </c>
      <c r="E19" s="16">
        <v>0</v>
      </c>
      <c r="F19" s="16">
        <f t="shared" ref="F19" si="6">SUM(D19:E19)</f>
        <v>0</v>
      </c>
      <c r="G19" s="16">
        <v>0</v>
      </c>
      <c r="H19" s="16">
        <v>0</v>
      </c>
      <c r="I19" s="16">
        <f t="shared" si="1"/>
        <v>0</v>
      </c>
      <c r="J19" s="16">
        <v>0</v>
      </c>
      <c r="K19" s="16">
        <v>0</v>
      </c>
      <c r="L19" s="16">
        <f t="shared" si="2"/>
        <v>0</v>
      </c>
      <c r="M19" s="16">
        <f t="shared" si="3"/>
        <v>0</v>
      </c>
      <c r="N19" s="16">
        <f t="shared" si="3"/>
        <v>0</v>
      </c>
      <c r="O19" s="16">
        <f t="shared" si="4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199</v>
      </c>
      <c r="B20" s="21" t="s">
        <v>100</v>
      </c>
      <c r="C20" s="15" t="s">
        <v>22</v>
      </c>
      <c r="D20" s="16">
        <v>0</v>
      </c>
      <c r="E20" s="16">
        <v>0</v>
      </c>
      <c r="F20" s="16">
        <f t="shared" si="5"/>
        <v>0</v>
      </c>
      <c r="G20" s="16">
        <v>0</v>
      </c>
      <c r="H20" s="16">
        <v>0</v>
      </c>
      <c r="I20" s="16">
        <f t="shared" si="1"/>
        <v>0</v>
      </c>
      <c r="J20" s="16">
        <v>0</v>
      </c>
      <c r="K20" s="16">
        <v>0</v>
      </c>
      <c r="L20" s="16">
        <f t="shared" si="2"/>
        <v>0</v>
      </c>
      <c r="M20" s="16">
        <f t="shared" si="3"/>
        <v>0</v>
      </c>
      <c r="N20" s="16">
        <f t="shared" si="3"/>
        <v>0</v>
      </c>
      <c r="O20" s="16">
        <f t="shared" si="4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201</v>
      </c>
      <c r="B21" s="21" t="s">
        <v>100</v>
      </c>
      <c r="C21" s="15" t="s">
        <v>22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1"/>
        <v>0</v>
      </c>
      <c r="J21" s="16">
        <v>0</v>
      </c>
      <c r="K21" s="16">
        <v>0</v>
      </c>
      <c r="L21" s="16">
        <f t="shared" si="2"/>
        <v>0</v>
      </c>
      <c r="M21" s="16">
        <f t="shared" si="3"/>
        <v>0</v>
      </c>
      <c r="N21" s="16">
        <f t="shared" si="3"/>
        <v>0</v>
      </c>
      <c r="O21" s="16">
        <f t="shared" si="4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160</v>
      </c>
      <c r="B22" s="21" t="s">
        <v>100</v>
      </c>
      <c r="C22" s="15" t="s">
        <v>22</v>
      </c>
      <c r="D22" s="16">
        <v>6</v>
      </c>
      <c r="E22" s="16">
        <v>18</v>
      </c>
      <c r="F22" s="16">
        <f>SUM(D22:E22)</f>
        <v>24</v>
      </c>
      <c r="G22" s="16">
        <v>6</v>
      </c>
      <c r="H22" s="16">
        <v>18</v>
      </c>
      <c r="I22" s="16">
        <f t="shared" si="1"/>
        <v>24</v>
      </c>
      <c r="J22" s="16">
        <v>6</v>
      </c>
      <c r="K22" s="16">
        <v>8</v>
      </c>
      <c r="L22" s="16">
        <f t="shared" si="2"/>
        <v>14</v>
      </c>
      <c r="M22" s="16">
        <f t="shared" si="3"/>
        <v>12</v>
      </c>
      <c r="N22" s="16">
        <f t="shared" si="3"/>
        <v>26</v>
      </c>
      <c r="O22" s="16">
        <f t="shared" si="4"/>
        <v>38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161</v>
      </c>
      <c r="B23" s="21" t="s">
        <v>102</v>
      </c>
      <c r="C23" s="15" t="s">
        <v>22</v>
      </c>
      <c r="D23" s="16">
        <v>0</v>
      </c>
      <c r="E23" s="16">
        <v>0</v>
      </c>
      <c r="F23" s="16">
        <f t="shared" ref="F23:F27" si="7">SUM(D23:E23)</f>
        <v>0</v>
      </c>
      <c r="G23" s="16">
        <v>0</v>
      </c>
      <c r="H23" s="16">
        <v>0</v>
      </c>
      <c r="I23" s="16">
        <f t="shared" si="1"/>
        <v>0</v>
      </c>
      <c r="J23" s="16">
        <v>13</v>
      </c>
      <c r="K23" s="16">
        <v>4</v>
      </c>
      <c r="L23" s="16">
        <f t="shared" si="2"/>
        <v>17</v>
      </c>
      <c r="M23" s="16">
        <f t="shared" si="3"/>
        <v>13</v>
      </c>
      <c r="N23" s="16">
        <f t="shared" si="3"/>
        <v>4</v>
      </c>
      <c r="O23" s="16">
        <f t="shared" si="4"/>
        <v>17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162</v>
      </c>
      <c r="B24" s="21" t="s">
        <v>101</v>
      </c>
      <c r="C24" s="15" t="s">
        <v>22</v>
      </c>
      <c r="D24" s="16">
        <v>0</v>
      </c>
      <c r="E24" s="16">
        <v>0</v>
      </c>
      <c r="F24" s="16">
        <f t="shared" si="7"/>
        <v>0</v>
      </c>
      <c r="G24" s="16">
        <v>0</v>
      </c>
      <c r="H24" s="16">
        <v>0</v>
      </c>
      <c r="I24" s="16">
        <f t="shared" ref="I24:I27" si="8">SUM(G24:H24)</f>
        <v>0</v>
      </c>
      <c r="J24" s="16">
        <v>7</v>
      </c>
      <c r="K24" s="16">
        <v>10</v>
      </c>
      <c r="L24" s="16">
        <f t="shared" si="2"/>
        <v>17</v>
      </c>
      <c r="M24" s="16">
        <f t="shared" si="3"/>
        <v>7</v>
      </c>
      <c r="N24" s="16">
        <f t="shared" si="3"/>
        <v>10</v>
      </c>
      <c r="O24" s="16">
        <f t="shared" si="4"/>
        <v>17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163</v>
      </c>
      <c r="B25" s="21" t="s">
        <v>104</v>
      </c>
      <c r="C25" s="15" t="s">
        <v>22</v>
      </c>
      <c r="D25" s="16">
        <v>2</v>
      </c>
      <c r="E25" s="16">
        <v>1</v>
      </c>
      <c r="F25" s="16">
        <f t="shared" si="7"/>
        <v>3</v>
      </c>
      <c r="G25" s="16">
        <v>2</v>
      </c>
      <c r="H25" s="16">
        <v>1</v>
      </c>
      <c r="I25" s="16">
        <f t="shared" si="8"/>
        <v>3</v>
      </c>
      <c r="J25" s="16">
        <v>2</v>
      </c>
      <c r="K25" s="16">
        <v>0</v>
      </c>
      <c r="L25" s="16">
        <f t="shared" si="2"/>
        <v>2</v>
      </c>
      <c r="M25" s="16">
        <f t="shared" si="3"/>
        <v>4</v>
      </c>
      <c r="N25" s="16">
        <f t="shared" si="3"/>
        <v>1</v>
      </c>
      <c r="O25" s="16">
        <f t="shared" si="4"/>
        <v>5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207</v>
      </c>
      <c r="B26" s="21" t="s">
        <v>208</v>
      </c>
      <c r="C26" s="15" t="s">
        <v>22</v>
      </c>
      <c r="D26" s="16">
        <v>0</v>
      </c>
      <c r="E26" s="16">
        <v>0</v>
      </c>
      <c r="F26" s="16">
        <f t="shared" si="7"/>
        <v>0</v>
      </c>
      <c r="G26" s="16">
        <v>0</v>
      </c>
      <c r="H26" s="16">
        <v>0</v>
      </c>
      <c r="I26" s="16">
        <f t="shared" si="8"/>
        <v>0</v>
      </c>
      <c r="J26" s="16">
        <v>1</v>
      </c>
      <c r="K26" s="16">
        <v>3</v>
      </c>
      <c r="L26" s="16">
        <f t="shared" si="2"/>
        <v>4</v>
      </c>
      <c r="M26" s="16">
        <f t="shared" si="3"/>
        <v>1</v>
      </c>
      <c r="N26" s="16">
        <f t="shared" si="3"/>
        <v>3</v>
      </c>
      <c r="O26" s="16">
        <f t="shared" si="4"/>
        <v>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164</v>
      </c>
      <c r="B27" s="21" t="s">
        <v>104</v>
      </c>
      <c r="C27" s="15" t="s">
        <v>22</v>
      </c>
      <c r="D27" s="16">
        <v>9</v>
      </c>
      <c r="E27" s="16">
        <v>1</v>
      </c>
      <c r="F27" s="16">
        <f t="shared" si="7"/>
        <v>10</v>
      </c>
      <c r="G27" s="16">
        <v>9</v>
      </c>
      <c r="H27" s="16">
        <v>1</v>
      </c>
      <c r="I27" s="16">
        <f t="shared" si="8"/>
        <v>10</v>
      </c>
      <c r="J27" s="16">
        <v>5</v>
      </c>
      <c r="K27" s="16">
        <v>4</v>
      </c>
      <c r="L27" s="16">
        <f t="shared" si="2"/>
        <v>9</v>
      </c>
      <c r="M27" s="16">
        <f t="shared" si="3"/>
        <v>14</v>
      </c>
      <c r="N27" s="16">
        <f t="shared" si="3"/>
        <v>5</v>
      </c>
      <c r="O27" s="16">
        <f t="shared" si="4"/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47" t="s">
        <v>26</v>
      </c>
      <c r="B28" s="153"/>
      <c r="C28" s="154"/>
      <c r="D28" s="16">
        <f t="shared" ref="D28:O28" si="9">SUM(D16:D27)</f>
        <v>17</v>
      </c>
      <c r="E28" s="16">
        <f t="shared" si="9"/>
        <v>20</v>
      </c>
      <c r="F28" s="16">
        <f t="shared" si="9"/>
        <v>37</v>
      </c>
      <c r="G28" s="16">
        <f t="shared" si="9"/>
        <v>17</v>
      </c>
      <c r="H28" s="16">
        <f t="shared" si="9"/>
        <v>20</v>
      </c>
      <c r="I28" s="16">
        <f t="shared" si="9"/>
        <v>37</v>
      </c>
      <c r="J28" s="16">
        <f t="shared" si="9"/>
        <v>52</v>
      </c>
      <c r="K28" s="16">
        <f t="shared" si="9"/>
        <v>43</v>
      </c>
      <c r="L28" s="16">
        <f t="shared" si="9"/>
        <v>95</v>
      </c>
      <c r="M28" s="16">
        <f t="shared" si="9"/>
        <v>69</v>
      </c>
      <c r="N28" s="16">
        <f t="shared" si="9"/>
        <v>63</v>
      </c>
      <c r="O28" s="16">
        <f t="shared" si="9"/>
        <v>132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7"/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1" t="s">
        <v>29</v>
      </c>
      <c r="B30" s="11" t="s">
        <v>12</v>
      </c>
      <c r="C30" s="12" t="s">
        <v>13</v>
      </c>
      <c r="D30" s="20" t="s">
        <v>19</v>
      </c>
      <c r="E30" s="20" t="s">
        <v>20</v>
      </c>
      <c r="F30" s="20" t="s">
        <v>21</v>
      </c>
      <c r="G30" s="20" t="s">
        <v>19</v>
      </c>
      <c r="H30" s="20" t="s">
        <v>20</v>
      </c>
      <c r="I30" s="20" t="s">
        <v>21</v>
      </c>
      <c r="J30" s="20" t="s">
        <v>19</v>
      </c>
      <c r="K30" s="20" t="s">
        <v>20</v>
      </c>
      <c r="L30" s="20" t="s">
        <v>21</v>
      </c>
      <c r="M30" s="20" t="s">
        <v>19</v>
      </c>
      <c r="N30" s="20" t="s">
        <v>20</v>
      </c>
      <c r="O30" s="20" t="s">
        <v>21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135</v>
      </c>
      <c r="B31" s="14" t="s">
        <v>102</v>
      </c>
      <c r="C31" s="22" t="s">
        <v>22</v>
      </c>
      <c r="D31" s="16">
        <v>0</v>
      </c>
      <c r="E31" s="16">
        <v>0</v>
      </c>
      <c r="F31" s="16">
        <f>SUM(D31:E31)</f>
        <v>0</v>
      </c>
      <c r="G31" s="16">
        <v>0</v>
      </c>
      <c r="H31" s="16">
        <v>0</v>
      </c>
      <c r="I31" s="16">
        <f>SUM(G31:H31)</f>
        <v>0</v>
      </c>
      <c r="J31" s="16">
        <v>0</v>
      </c>
      <c r="K31" s="16">
        <v>0</v>
      </c>
      <c r="L31" s="16">
        <f>SUM(J31:K31)</f>
        <v>0</v>
      </c>
      <c r="M31" s="16">
        <f t="shared" ref="M31:N31" si="10">SUM(G31,J31)</f>
        <v>0</v>
      </c>
      <c r="N31" s="16">
        <f t="shared" si="10"/>
        <v>0</v>
      </c>
      <c r="O31" s="16">
        <f>SUM(M31:N31)</f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12" t="s">
        <v>26</v>
      </c>
      <c r="B32" s="153"/>
      <c r="C32" s="154"/>
      <c r="D32" s="16">
        <f t="shared" ref="D32:O32" si="11">SUM(D31)</f>
        <v>0</v>
      </c>
      <c r="E32" s="16">
        <f t="shared" si="11"/>
        <v>0</v>
      </c>
      <c r="F32" s="16">
        <f t="shared" si="11"/>
        <v>0</v>
      </c>
      <c r="G32" s="16">
        <f t="shared" si="11"/>
        <v>0</v>
      </c>
      <c r="H32" s="16">
        <f t="shared" si="11"/>
        <v>0</v>
      </c>
      <c r="I32" s="16">
        <f t="shared" si="11"/>
        <v>0</v>
      </c>
      <c r="J32" s="16">
        <f t="shared" si="11"/>
        <v>0</v>
      </c>
      <c r="K32" s="16">
        <f t="shared" si="11"/>
        <v>0</v>
      </c>
      <c r="L32" s="16">
        <f t="shared" si="11"/>
        <v>0</v>
      </c>
      <c r="M32" s="16">
        <f t="shared" si="11"/>
        <v>0</v>
      </c>
      <c r="N32" s="16">
        <f t="shared" si="11"/>
        <v>0</v>
      </c>
      <c r="O32" s="16">
        <f t="shared" si="1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8"/>
      <c r="B33" s="23"/>
      <c r="C33" s="23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12" t="s">
        <v>31</v>
      </c>
      <c r="B34" s="153"/>
      <c r="C34" s="154"/>
      <c r="D34" s="20">
        <f>SUM(D32,D28)</f>
        <v>17</v>
      </c>
      <c r="E34" s="20">
        <f t="shared" ref="E34:O34" si="12">SUM(E32,E28)</f>
        <v>20</v>
      </c>
      <c r="F34" s="20">
        <f t="shared" si="12"/>
        <v>37</v>
      </c>
      <c r="G34" s="20">
        <f t="shared" si="12"/>
        <v>17</v>
      </c>
      <c r="H34" s="20">
        <f t="shared" si="12"/>
        <v>20</v>
      </c>
      <c r="I34" s="20">
        <f t="shared" si="12"/>
        <v>37</v>
      </c>
      <c r="J34" s="20">
        <f t="shared" si="12"/>
        <v>52</v>
      </c>
      <c r="K34" s="20">
        <f t="shared" si="12"/>
        <v>43</v>
      </c>
      <c r="L34" s="20">
        <f t="shared" si="12"/>
        <v>95</v>
      </c>
      <c r="M34" s="20">
        <f t="shared" si="12"/>
        <v>69</v>
      </c>
      <c r="N34" s="20">
        <f t="shared" si="12"/>
        <v>63</v>
      </c>
      <c r="O34" s="20">
        <f t="shared" si="12"/>
        <v>132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24"/>
      <c r="B35" s="24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18" t="s">
        <v>32</v>
      </c>
      <c r="B36" s="153"/>
      <c r="C36" s="153"/>
      <c r="D36" s="153"/>
      <c r="E36" s="153"/>
      <c r="F36" s="154"/>
      <c r="G36" s="115" t="s">
        <v>10</v>
      </c>
      <c r="H36" s="116"/>
      <c r="I36" s="116"/>
      <c r="J36" s="116"/>
      <c r="K36" s="116"/>
      <c r="L36" s="116"/>
      <c r="M36" s="116"/>
      <c r="N36" s="116"/>
      <c r="O36" s="117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1" t="s">
        <v>11</v>
      </c>
      <c r="B37" s="94" t="s">
        <v>12</v>
      </c>
      <c r="C37" s="12" t="s">
        <v>13</v>
      </c>
      <c r="D37" s="115" t="s">
        <v>14</v>
      </c>
      <c r="E37" s="116"/>
      <c r="F37" s="117"/>
      <c r="G37" s="115" t="s">
        <v>15</v>
      </c>
      <c r="H37" s="116"/>
      <c r="I37" s="117"/>
      <c r="J37" s="115" t="s">
        <v>16</v>
      </c>
      <c r="K37" s="116"/>
      <c r="L37" s="117"/>
      <c r="M37" s="115" t="s">
        <v>17</v>
      </c>
      <c r="N37" s="116"/>
      <c r="O37" s="11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29" t="s">
        <v>29</v>
      </c>
      <c r="B38" s="11" t="s">
        <v>12</v>
      </c>
      <c r="C38" s="12" t="s">
        <v>13</v>
      </c>
      <c r="D38" s="20" t="s">
        <v>19</v>
      </c>
      <c r="E38" s="20" t="s">
        <v>20</v>
      </c>
      <c r="F38" s="20" t="s">
        <v>21</v>
      </c>
      <c r="G38" s="20" t="s">
        <v>19</v>
      </c>
      <c r="H38" s="20" t="s">
        <v>20</v>
      </c>
      <c r="I38" s="20" t="s">
        <v>21</v>
      </c>
      <c r="J38" s="20" t="s">
        <v>19</v>
      </c>
      <c r="K38" s="20" t="s">
        <v>20</v>
      </c>
      <c r="L38" s="20" t="s">
        <v>21</v>
      </c>
      <c r="M38" s="20" t="s">
        <v>19</v>
      </c>
      <c r="N38" s="20" t="s">
        <v>20</v>
      </c>
      <c r="O38" s="20" t="s">
        <v>21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2.5" x14ac:dyDescent="0.2">
      <c r="A39" s="30" t="s">
        <v>184</v>
      </c>
      <c r="B39" s="14" t="s">
        <v>105</v>
      </c>
      <c r="C39" s="15" t="s">
        <v>22</v>
      </c>
      <c r="D39" s="16">
        <v>2</v>
      </c>
      <c r="E39" s="16">
        <v>2</v>
      </c>
      <c r="F39" s="16">
        <f>D39+E39</f>
        <v>4</v>
      </c>
      <c r="G39" s="16">
        <v>0</v>
      </c>
      <c r="H39" s="16">
        <v>0</v>
      </c>
      <c r="I39" s="16">
        <f>SUM(G39:H39)</f>
        <v>0</v>
      </c>
      <c r="J39" s="16">
        <v>0</v>
      </c>
      <c r="K39" s="16">
        <v>0</v>
      </c>
      <c r="L39" s="16">
        <f>J39+K39</f>
        <v>0</v>
      </c>
      <c r="M39" s="16">
        <f>G39+J39</f>
        <v>0</v>
      </c>
      <c r="N39" s="16">
        <f>H39+K39</f>
        <v>0</v>
      </c>
      <c r="O39" s="16">
        <f>M39+N39</f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x14ac:dyDescent="0.2">
      <c r="A40" s="31" t="s">
        <v>202</v>
      </c>
      <c r="B40" s="21" t="s">
        <v>105</v>
      </c>
      <c r="C40" s="15" t="s">
        <v>22</v>
      </c>
      <c r="D40" s="16">
        <v>4</v>
      </c>
      <c r="E40" s="16">
        <v>7</v>
      </c>
      <c r="F40" s="16">
        <f>SUM(D40:E40)</f>
        <v>11</v>
      </c>
      <c r="G40" s="16">
        <v>1</v>
      </c>
      <c r="H40" s="16">
        <v>0</v>
      </c>
      <c r="I40" s="16">
        <f>SUM(G40:H40)</f>
        <v>1</v>
      </c>
      <c r="J40" s="16">
        <v>2</v>
      </c>
      <c r="K40" s="16">
        <v>2</v>
      </c>
      <c r="L40" s="16">
        <f>SUM(J40:K40)</f>
        <v>4</v>
      </c>
      <c r="M40" s="16">
        <f t="shared" ref="M40:N50" si="13">G40+J40</f>
        <v>3</v>
      </c>
      <c r="N40" s="16">
        <f t="shared" si="13"/>
        <v>2</v>
      </c>
      <c r="O40" s="16">
        <f t="shared" ref="O40:O49" si="14">M40+N40</f>
        <v>5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x14ac:dyDescent="0.2">
      <c r="A41" s="31" t="s">
        <v>203</v>
      </c>
      <c r="B41" s="21" t="s">
        <v>105</v>
      </c>
      <c r="C41" s="15" t="s">
        <v>22</v>
      </c>
      <c r="D41" s="16">
        <v>7</v>
      </c>
      <c r="E41" s="16">
        <v>1</v>
      </c>
      <c r="F41" s="16">
        <f t="shared" ref="F41" si="15">SUM(D41:E41)</f>
        <v>8</v>
      </c>
      <c r="G41" s="16">
        <v>0</v>
      </c>
      <c r="H41" s="16">
        <v>0</v>
      </c>
      <c r="I41" s="16">
        <f t="shared" ref="I41:I43" si="16">SUM(G41:H41)</f>
        <v>0</v>
      </c>
      <c r="J41" s="16">
        <v>9</v>
      </c>
      <c r="K41" s="16">
        <v>0</v>
      </c>
      <c r="L41" s="16">
        <f t="shared" ref="L41:L50" si="17">SUM(J41:K41)</f>
        <v>9</v>
      </c>
      <c r="M41" s="16">
        <f t="shared" si="13"/>
        <v>9</v>
      </c>
      <c r="N41" s="16">
        <f t="shared" si="13"/>
        <v>0</v>
      </c>
      <c r="O41" s="16">
        <f t="shared" si="14"/>
        <v>9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2.5" x14ac:dyDescent="0.2">
      <c r="A42" s="31" t="s">
        <v>187</v>
      </c>
      <c r="B42" s="21" t="s">
        <v>105</v>
      </c>
      <c r="C42" s="15" t="s">
        <v>22</v>
      </c>
      <c r="D42" s="16">
        <v>0</v>
      </c>
      <c r="E42" s="16">
        <v>0</v>
      </c>
      <c r="F42" s="16">
        <f>D42+E42</f>
        <v>0</v>
      </c>
      <c r="G42" s="16">
        <v>0</v>
      </c>
      <c r="H42" s="16">
        <v>0</v>
      </c>
      <c r="I42" s="16">
        <f t="shared" si="16"/>
        <v>0</v>
      </c>
      <c r="J42" s="16">
        <v>0</v>
      </c>
      <c r="K42" s="16">
        <v>0</v>
      </c>
      <c r="L42" s="16">
        <f t="shared" si="17"/>
        <v>0</v>
      </c>
      <c r="M42" s="16">
        <f t="shared" si="13"/>
        <v>0</v>
      </c>
      <c r="N42" s="16">
        <f t="shared" si="13"/>
        <v>0</v>
      </c>
      <c r="O42" s="16">
        <f t="shared" si="14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2.5" x14ac:dyDescent="0.2">
      <c r="A43" s="31" t="s">
        <v>186</v>
      </c>
      <c r="B43" s="21" t="s">
        <v>105</v>
      </c>
      <c r="C43" s="15" t="s">
        <v>22</v>
      </c>
      <c r="D43" s="16">
        <v>3</v>
      </c>
      <c r="E43" s="16">
        <v>11</v>
      </c>
      <c r="F43" s="16">
        <f>D43+E43</f>
        <v>14</v>
      </c>
      <c r="G43" s="16">
        <v>0</v>
      </c>
      <c r="H43" s="16">
        <v>0</v>
      </c>
      <c r="I43" s="16">
        <f t="shared" si="16"/>
        <v>0</v>
      </c>
      <c r="J43" s="16">
        <v>0</v>
      </c>
      <c r="K43" s="16">
        <v>0</v>
      </c>
      <c r="L43" s="16">
        <f t="shared" si="17"/>
        <v>0</v>
      </c>
      <c r="M43" s="16">
        <f t="shared" si="13"/>
        <v>0</v>
      </c>
      <c r="N43" s="16">
        <f t="shared" si="13"/>
        <v>0</v>
      </c>
      <c r="O43" s="16">
        <f t="shared" si="14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2.5" x14ac:dyDescent="0.2">
      <c r="A44" s="31" t="s">
        <v>185</v>
      </c>
      <c r="B44" s="21" t="s">
        <v>105</v>
      </c>
      <c r="C44" s="15" t="s">
        <v>22</v>
      </c>
      <c r="D44" s="16">
        <v>11</v>
      </c>
      <c r="E44" s="16">
        <v>8</v>
      </c>
      <c r="F44" s="16">
        <f>D44+E44</f>
        <v>19</v>
      </c>
      <c r="G44" s="16">
        <v>0</v>
      </c>
      <c r="H44" s="16">
        <v>0</v>
      </c>
      <c r="I44" s="16">
        <f>G44+H44</f>
        <v>0</v>
      </c>
      <c r="J44" s="16">
        <v>2</v>
      </c>
      <c r="K44" s="16">
        <v>5</v>
      </c>
      <c r="L44" s="16">
        <f t="shared" si="17"/>
        <v>7</v>
      </c>
      <c r="M44" s="16">
        <f t="shared" si="13"/>
        <v>2</v>
      </c>
      <c r="N44" s="16">
        <f t="shared" si="13"/>
        <v>5</v>
      </c>
      <c r="O44" s="16">
        <f t="shared" si="14"/>
        <v>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2.5" x14ac:dyDescent="0.2">
      <c r="A45" s="31" t="s">
        <v>35</v>
      </c>
      <c r="B45" s="21" t="s">
        <v>105</v>
      </c>
      <c r="C45" s="15" t="s">
        <v>22</v>
      </c>
      <c r="D45" s="16">
        <v>0</v>
      </c>
      <c r="E45" s="16">
        <v>0</v>
      </c>
      <c r="F45" s="16">
        <f t="shared" ref="F45:F49" si="18">SUM(D45:E45)</f>
        <v>0</v>
      </c>
      <c r="G45" s="16">
        <v>0</v>
      </c>
      <c r="H45" s="16">
        <v>0</v>
      </c>
      <c r="I45" s="16">
        <f t="shared" ref="I45:I50" si="19">SUM(G45:H45)</f>
        <v>0</v>
      </c>
      <c r="J45" s="16">
        <v>0</v>
      </c>
      <c r="K45" s="16">
        <v>0</v>
      </c>
      <c r="L45" s="16">
        <f t="shared" si="17"/>
        <v>0</v>
      </c>
      <c r="M45" s="16">
        <f t="shared" si="13"/>
        <v>0</v>
      </c>
      <c r="N45" s="16">
        <f t="shared" si="13"/>
        <v>0</v>
      </c>
      <c r="O45" s="16">
        <f t="shared" si="14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2.5" x14ac:dyDescent="0.2">
      <c r="A46" s="31" t="s">
        <v>205</v>
      </c>
      <c r="B46" s="21" t="s">
        <v>105</v>
      </c>
      <c r="C46" s="15" t="s">
        <v>22</v>
      </c>
      <c r="D46" s="16">
        <v>5</v>
      </c>
      <c r="E46" s="16">
        <v>2</v>
      </c>
      <c r="F46" s="16">
        <f t="shared" si="18"/>
        <v>7</v>
      </c>
      <c r="G46" s="16">
        <v>0</v>
      </c>
      <c r="H46" s="16">
        <v>0</v>
      </c>
      <c r="I46" s="16">
        <f t="shared" si="19"/>
        <v>0</v>
      </c>
      <c r="J46" s="16">
        <v>3</v>
      </c>
      <c r="K46" s="16">
        <v>3</v>
      </c>
      <c r="L46" s="16">
        <f t="shared" si="17"/>
        <v>6</v>
      </c>
      <c r="M46" s="16">
        <f t="shared" si="13"/>
        <v>3</v>
      </c>
      <c r="N46" s="16">
        <f>H46+K46</f>
        <v>3</v>
      </c>
      <c r="O46" s="16">
        <f t="shared" si="14"/>
        <v>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2.5" x14ac:dyDescent="0.2">
      <c r="A47" s="31" t="s">
        <v>209</v>
      </c>
      <c r="B47" s="21" t="s">
        <v>105</v>
      </c>
      <c r="C47" s="15" t="s">
        <v>22</v>
      </c>
      <c r="D47" s="16">
        <v>0</v>
      </c>
      <c r="E47" s="16">
        <v>0</v>
      </c>
      <c r="F47" s="16">
        <f t="shared" si="18"/>
        <v>0</v>
      </c>
      <c r="G47" s="16">
        <v>0</v>
      </c>
      <c r="H47" s="16">
        <v>0</v>
      </c>
      <c r="I47" s="16">
        <f t="shared" si="19"/>
        <v>0</v>
      </c>
      <c r="J47" s="16">
        <v>0</v>
      </c>
      <c r="K47" s="16">
        <v>0</v>
      </c>
      <c r="L47" s="16">
        <f t="shared" si="17"/>
        <v>0</v>
      </c>
      <c r="M47" s="16">
        <f t="shared" si="13"/>
        <v>0</v>
      </c>
      <c r="N47" s="16">
        <f>H47+K47</f>
        <v>0</v>
      </c>
      <c r="O47" s="16">
        <f t="shared" si="14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x14ac:dyDescent="0.2">
      <c r="A48" s="31" t="s">
        <v>188</v>
      </c>
      <c r="B48" s="21" t="s">
        <v>105</v>
      </c>
      <c r="C48" s="15" t="s">
        <v>22</v>
      </c>
      <c r="D48" s="16">
        <v>0</v>
      </c>
      <c r="E48" s="16">
        <v>2</v>
      </c>
      <c r="F48" s="16">
        <f>D48+E48</f>
        <v>2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f t="shared" si="13"/>
        <v>0</v>
      </c>
      <c r="N48" s="16">
        <f t="shared" si="13"/>
        <v>0</v>
      </c>
      <c r="O48" s="16">
        <f t="shared" si="14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2.5" x14ac:dyDescent="0.2">
      <c r="A49" s="31" t="s">
        <v>204</v>
      </c>
      <c r="B49" s="21" t="s">
        <v>105</v>
      </c>
      <c r="C49" s="15" t="s">
        <v>22</v>
      </c>
      <c r="D49" s="16">
        <v>11</v>
      </c>
      <c r="E49" s="16">
        <v>2</v>
      </c>
      <c r="F49" s="16">
        <f t="shared" si="18"/>
        <v>13</v>
      </c>
      <c r="G49" s="16">
        <v>0</v>
      </c>
      <c r="H49" s="16">
        <v>0</v>
      </c>
      <c r="I49" s="16">
        <f t="shared" si="19"/>
        <v>0</v>
      </c>
      <c r="J49" s="16">
        <v>4</v>
      </c>
      <c r="K49" s="16">
        <v>0</v>
      </c>
      <c r="L49" s="16">
        <f t="shared" si="17"/>
        <v>4</v>
      </c>
      <c r="M49" s="16">
        <f t="shared" si="13"/>
        <v>4</v>
      </c>
      <c r="N49" s="16">
        <f t="shared" si="13"/>
        <v>0</v>
      </c>
      <c r="O49" s="16">
        <f t="shared" si="14"/>
        <v>4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2.5" x14ac:dyDescent="0.2">
      <c r="A50" s="31" t="s">
        <v>189</v>
      </c>
      <c r="B50" s="21" t="s">
        <v>105</v>
      </c>
      <c r="C50" s="15" t="s">
        <v>22</v>
      </c>
      <c r="D50" s="16">
        <v>5</v>
      </c>
      <c r="E50" s="16">
        <v>3</v>
      </c>
      <c r="F50" s="16">
        <f>D50+E50</f>
        <v>8</v>
      </c>
      <c r="G50" s="16">
        <v>0</v>
      </c>
      <c r="H50" s="16">
        <v>0</v>
      </c>
      <c r="I50" s="16">
        <f t="shared" si="19"/>
        <v>0</v>
      </c>
      <c r="J50" s="16">
        <v>13</v>
      </c>
      <c r="K50" s="16">
        <v>1</v>
      </c>
      <c r="L50" s="16">
        <f t="shared" si="17"/>
        <v>14</v>
      </c>
      <c r="M50" s="16">
        <f t="shared" si="13"/>
        <v>13</v>
      </c>
      <c r="N50" s="16">
        <f t="shared" si="13"/>
        <v>1</v>
      </c>
      <c r="O50" s="16">
        <f>M50+N50</f>
        <v>14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55" t="s">
        <v>26</v>
      </c>
      <c r="B51" s="153"/>
      <c r="C51" s="154"/>
      <c r="D51" s="16">
        <f t="shared" ref="D51:O51" si="20">SUM(D39:D50)</f>
        <v>48</v>
      </c>
      <c r="E51" s="16">
        <f t="shared" si="20"/>
        <v>38</v>
      </c>
      <c r="F51" s="16">
        <f t="shared" si="20"/>
        <v>86</v>
      </c>
      <c r="G51" s="16">
        <f t="shared" si="20"/>
        <v>1</v>
      </c>
      <c r="H51" s="16">
        <f t="shared" si="20"/>
        <v>0</v>
      </c>
      <c r="I51" s="16">
        <f t="shared" si="20"/>
        <v>1</v>
      </c>
      <c r="J51" s="16">
        <f t="shared" si="20"/>
        <v>33</v>
      </c>
      <c r="K51" s="16">
        <f t="shared" si="20"/>
        <v>11</v>
      </c>
      <c r="L51" s="16">
        <f t="shared" si="20"/>
        <v>44</v>
      </c>
      <c r="M51" s="16">
        <f t="shared" si="20"/>
        <v>34</v>
      </c>
      <c r="N51" s="16">
        <f t="shared" si="20"/>
        <v>11</v>
      </c>
      <c r="O51" s="16">
        <f t="shared" si="20"/>
        <v>45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8"/>
      <c r="B52" s="23"/>
      <c r="C52" s="23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12" t="s">
        <v>31</v>
      </c>
      <c r="B53" s="153"/>
      <c r="C53" s="154"/>
      <c r="D53" s="20">
        <f>SUM(D51)</f>
        <v>48</v>
      </c>
      <c r="E53" s="20">
        <f t="shared" ref="E53:O53" si="21">SUM(E51)</f>
        <v>38</v>
      </c>
      <c r="F53" s="20">
        <f t="shared" si="21"/>
        <v>86</v>
      </c>
      <c r="G53" s="20">
        <f t="shared" si="21"/>
        <v>1</v>
      </c>
      <c r="H53" s="20">
        <f t="shared" si="21"/>
        <v>0</v>
      </c>
      <c r="I53" s="20">
        <f t="shared" si="21"/>
        <v>1</v>
      </c>
      <c r="J53" s="20">
        <f t="shared" si="21"/>
        <v>33</v>
      </c>
      <c r="K53" s="20">
        <f t="shared" si="21"/>
        <v>11</v>
      </c>
      <c r="L53" s="20">
        <f t="shared" si="21"/>
        <v>44</v>
      </c>
      <c r="M53" s="20">
        <f t="shared" si="21"/>
        <v>34</v>
      </c>
      <c r="N53" s="20">
        <f t="shared" si="21"/>
        <v>11</v>
      </c>
      <c r="O53" s="20">
        <f t="shared" si="21"/>
        <v>45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24"/>
      <c r="B54" s="24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18" t="s">
        <v>36</v>
      </c>
      <c r="B55" s="153"/>
      <c r="C55" s="153"/>
      <c r="D55" s="153"/>
      <c r="E55" s="153"/>
      <c r="F55" s="154"/>
      <c r="G55" s="115" t="s">
        <v>10</v>
      </c>
      <c r="H55" s="116"/>
      <c r="I55" s="116"/>
      <c r="J55" s="116"/>
      <c r="K55" s="116"/>
      <c r="L55" s="116"/>
      <c r="M55" s="116"/>
      <c r="N55" s="116"/>
      <c r="O55" s="117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1" t="s">
        <v>11</v>
      </c>
      <c r="B56" s="94" t="s">
        <v>12</v>
      </c>
      <c r="C56" s="95" t="s">
        <v>13</v>
      </c>
      <c r="D56" s="115" t="s">
        <v>14</v>
      </c>
      <c r="E56" s="116"/>
      <c r="F56" s="117"/>
      <c r="G56" s="115" t="s">
        <v>15</v>
      </c>
      <c r="H56" s="116"/>
      <c r="I56" s="117"/>
      <c r="J56" s="115" t="s">
        <v>16</v>
      </c>
      <c r="K56" s="116"/>
      <c r="L56" s="117"/>
      <c r="M56" s="115" t="s">
        <v>17</v>
      </c>
      <c r="N56" s="116"/>
      <c r="O56" s="117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1" t="s">
        <v>27</v>
      </c>
      <c r="B57" s="11" t="s">
        <v>12</v>
      </c>
      <c r="C57" s="12" t="s">
        <v>13</v>
      </c>
      <c r="D57" s="20" t="s">
        <v>19</v>
      </c>
      <c r="E57" s="20" t="s">
        <v>20</v>
      </c>
      <c r="F57" s="20" t="s">
        <v>21</v>
      </c>
      <c r="G57" s="20" t="s">
        <v>19</v>
      </c>
      <c r="H57" s="20" t="s">
        <v>20</v>
      </c>
      <c r="I57" s="20" t="s">
        <v>21</v>
      </c>
      <c r="J57" s="20" t="s">
        <v>19</v>
      </c>
      <c r="K57" s="20" t="s">
        <v>20</v>
      </c>
      <c r="L57" s="20" t="s">
        <v>21</v>
      </c>
      <c r="M57" s="20" t="s">
        <v>19</v>
      </c>
      <c r="N57" s="20" t="s">
        <v>20</v>
      </c>
      <c r="O57" s="20" t="s">
        <v>21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2.5" x14ac:dyDescent="0.2">
      <c r="A58" s="14" t="s">
        <v>166</v>
      </c>
      <c r="B58" s="14" t="s">
        <v>108</v>
      </c>
      <c r="C58" s="22" t="s">
        <v>193</v>
      </c>
      <c r="D58" s="16">
        <v>9</v>
      </c>
      <c r="E58" s="16">
        <v>10</v>
      </c>
      <c r="F58" s="16">
        <f t="shared" ref="F58:F61" si="22">SUM(D58:E58)</f>
        <v>19</v>
      </c>
      <c r="G58" s="16">
        <v>5</v>
      </c>
      <c r="H58" s="16">
        <v>6</v>
      </c>
      <c r="I58" s="16">
        <f t="shared" ref="I58:I61" si="23">SUM(G58:H58)</f>
        <v>11</v>
      </c>
      <c r="J58" s="16">
        <v>6</v>
      </c>
      <c r="K58" s="16">
        <v>6</v>
      </c>
      <c r="L58" s="16">
        <f t="shared" ref="L58:L61" si="24">SUM(J58:K58)</f>
        <v>12</v>
      </c>
      <c r="M58" s="16">
        <f t="shared" ref="M58:N61" si="25">SUM(G58,J58)</f>
        <v>11</v>
      </c>
      <c r="N58" s="16">
        <f t="shared" si="25"/>
        <v>12</v>
      </c>
      <c r="O58" s="16">
        <f t="shared" ref="O58:O61" si="26">SUM(M58:N58)</f>
        <v>23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x14ac:dyDescent="0.2">
      <c r="A59" s="14" t="s">
        <v>167</v>
      </c>
      <c r="B59" s="14" t="s">
        <v>239</v>
      </c>
      <c r="C59" s="22" t="s">
        <v>193</v>
      </c>
      <c r="D59" s="16">
        <v>2</v>
      </c>
      <c r="E59" s="16">
        <v>4</v>
      </c>
      <c r="F59" s="16">
        <f t="shared" si="22"/>
        <v>6</v>
      </c>
      <c r="G59" s="16">
        <v>2</v>
      </c>
      <c r="H59" s="16">
        <v>4</v>
      </c>
      <c r="I59" s="16">
        <f t="shared" si="23"/>
        <v>6</v>
      </c>
      <c r="J59" s="16">
        <v>0</v>
      </c>
      <c r="K59" s="16">
        <v>0</v>
      </c>
      <c r="L59" s="16">
        <f t="shared" si="24"/>
        <v>0</v>
      </c>
      <c r="M59" s="16">
        <f t="shared" si="25"/>
        <v>2</v>
      </c>
      <c r="N59" s="16">
        <f t="shared" si="25"/>
        <v>4</v>
      </c>
      <c r="O59" s="16">
        <f t="shared" si="26"/>
        <v>6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2.5" x14ac:dyDescent="0.2">
      <c r="A60" s="14" t="s">
        <v>146</v>
      </c>
      <c r="B60" s="14" t="s">
        <v>109</v>
      </c>
      <c r="C60" s="22" t="s">
        <v>193</v>
      </c>
      <c r="D60" s="16">
        <v>0</v>
      </c>
      <c r="E60" s="16">
        <v>0</v>
      </c>
      <c r="F60" s="16">
        <f t="shared" si="22"/>
        <v>0</v>
      </c>
      <c r="G60" s="16">
        <v>0</v>
      </c>
      <c r="H60" s="16">
        <v>0</v>
      </c>
      <c r="I60" s="16">
        <f t="shared" si="23"/>
        <v>0</v>
      </c>
      <c r="J60" s="16">
        <v>3</v>
      </c>
      <c r="K60" s="16">
        <v>7</v>
      </c>
      <c r="L60" s="16">
        <f t="shared" si="24"/>
        <v>10</v>
      </c>
      <c r="M60" s="16">
        <f t="shared" si="25"/>
        <v>3</v>
      </c>
      <c r="N60" s="16">
        <f t="shared" si="25"/>
        <v>7</v>
      </c>
      <c r="O60" s="16">
        <f t="shared" si="26"/>
        <v>10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2.5" x14ac:dyDescent="0.2">
      <c r="A61" s="14" t="s">
        <v>147</v>
      </c>
      <c r="B61" s="14" t="s">
        <v>109</v>
      </c>
      <c r="C61" s="22" t="s">
        <v>193</v>
      </c>
      <c r="D61" s="16">
        <v>7</v>
      </c>
      <c r="E61" s="16">
        <v>6</v>
      </c>
      <c r="F61" s="16">
        <f t="shared" si="22"/>
        <v>13</v>
      </c>
      <c r="G61" s="16">
        <v>6</v>
      </c>
      <c r="H61" s="16">
        <v>5</v>
      </c>
      <c r="I61" s="16">
        <f t="shared" si="23"/>
        <v>11</v>
      </c>
      <c r="J61" s="16">
        <v>0</v>
      </c>
      <c r="K61" s="16">
        <v>0</v>
      </c>
      <c r="L61" s="16">
        <f t="shared" si="24"/>
        <v>0</v>
      </c>
      <c r="M61" s="16">
        <f t="shared" si="25"/>
        <v>6</v>
      </c>
      <c r="N61" s="16">
        <f t="shared" si="25"/>
        <v>5</v>
      </c>
      <c r="O61" s="16">
        <f t="shared" si="26"/>
        <v>11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15" t="s">
        <v>26</v>
      </c>
      <c r="B62" s="153"/>
      <c r="C62" s="154"/>
      <c r="D62" s="16">
        <f>SUM(D58:D61)</f>
        <v>18</v>
      </c>
      <c r="E62" s="16">
        <f t="shared" ref="E62:O62" si="27">SUM(E58:E61)</f>
        <v>20</v>
      </c>
      <c r="F62" s="16">
        <f t="shared" si="27"/>
        <v>38</v>
      </c>
      <c r="G62" s="16">
        <f t="shared" si="27"/>
        <v>13</v>
      </c>
      <c r="H62" s="16">
        <f t="shared" si="27"/>
        <v>15</v>
      </c>
      <c r="I62" s="16">
        <f t="shared" si="27"/>
        <v>28</v>
      </c>
      <c r="J62" s="16">
        <f t="shared" si="27"/>
        <v>9</v>
      </c>
      <c r="K62" s="16">
        <f t="shared" si="27"/>
        <v>13</v>
      </c>
      <c r="L62" s="16">
        <f t="shared" si="27"/>
        <v>22</v>
      </c>
      <c r="M62" s="16">
        <f t="shared" si="27"/>
        <v>22</v>
      </c>
      <c r="N62" s="16">
        <f t="shared" si="27"/>
        <v>28</v>
      </c>
      <c r="O62" s="16">
        <f t="shared" si="27"/>
        <v>50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24"/>
      <c r="B63" s="24"/>
      <c r="C63" s="2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12" t="s">
        <v>31</v>
      </c>
      <c r="B64" s="153"/>
      <c r="C64" s="154"/>
      <c r="D64" s="20">
        <f>SUM(D62)</f>
        <v>18</v>
      </c>
      <c r="E64" s="20">
        <f t="shared" ref="E64:O64" si="28">SUM(E62)</f>
        <v>20</v>
      </c>
      <c r="F64" s="20">
        <f t="shared" si="28"/>
        <v>38</v>
      </c>
      <c r="G64" s="20">
        <f t="shared" si="28"/>
        <v>13</v>
      </c>
      <c r="H64" s="20">
        <f t="shared" si="28"/>
        <v>15</v>
      </c>
      <c r="I64" s="20">
        <f t="shared" si="28"/>
        <v>28</v>
      </c>
      <c r="J64" s="20">
        <f t="shared" si="28"/>
        <v>9</v>
      </c>
      <c r="K64" s="20">
        <f t="shared" si="28"/>
        <v>13</v>
      </c>
      <c r="L64" s="20">
        <f t="shared" si="28"/>
        <v>22</v>
      </c>
      <c r="M64" s="20">
        <f t="shared" si="28"/>
        <v>22</v>
      </c>
      <c r="N64" s="20">
        <f t="shared" si="28"/>
        <v>28</v>
      </c>
      <c r="O64" s="20">
        <f t="shared" si="28"/>
        <v>50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24"/>
      <c r="B65" s="24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18" t="s">
        <v>41</v>
      </c>
      <c r="B66" s="153"/>
      <c r="C66" s="153"/>
      <c r="D66" s="153"/>
      <c r="E66" s="153"/>
      <c r="F66" s="154"/>
      <c r="G66" s="115" t="s">
        <v>10</v>
      </c>
      <c r="H66" s="116"/>
      <c r="I66" s="116"/>
      <c r="J66" s="116"/>
      <c r="K66" s="116"/>
      <c r="L66" s="116"/>
      <c r="M66" s="116"/>
      <c r="N66" s="116"/>
      <c r="O66" s="117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1" t="s">
        <v>11</v>
      </c>
      <c r="B67" s="94" t="s">
        <v>12</v>
      </c>
      <c r="C67" s="95" t="s">
        <v>13</v>
      </c>
      <c r="D67" s="115" t="s">
        <v>14</v>
      </c>
      <c r="E67" s="116"/>
      <c r="F67" s="117"/>
      <c r="G67" s="115" t="s">
        <v>15</v>
      </c>
      <c r="H67" s="116"/>
      <c r="I67" s="117"/>
      <c r="J67" s="115" t="s">
        <v>16</v>
      </c>
      <c r="K67" s="116"/>
      <c r="L67" s="117"/>
      <c r="M67" s="115" t="s">
        <v>17</v>
      </c>
      <c r="N67" s="116"/>
      <c r="O67" s="117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94" t="s">
        <v>27</v>
      </c>
      <c r="B68" s="11" t="s">
        <v>12</v>
      </c>
      <c r="C68" s="12" t="s">
        <v>13</v>
      </c>
      <c r="D68" s="20" t="s">
        <v>19</v>
      </c>
      <c r="E68" s="20" t="s">
        <v>20</v>
      </c>
      <c r="F68" s="20" t="s">
        <v>21</v>
      </c>
      <c r="G68" s="20" t="s">
        <v>19</v>
      </c>
      <c r="H68" s="20" t="s">
        <v>20</v>
      </c>
      <c r="I68" s="20" t="s">
        <v>21</v>
      </c>
      <c r="J68" s="20" t="s">
        <v>19</v>
      </c>
      <c r="K68" s="20" t="s">
        <v>20</v>
      </c>
      <c r="L68" s="20" t="s">
        <v>21</v>
      </c>
      <c r="M68" s="20" t="s">
        <v>19</v>
      </c>
      <c r="N68" s="20" t="s">
        <v>20</v>
      </c>
      <c r="O68" s="20" t="s">
        <v>21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4" t="s">
        <v>151</v>
      </c>
      <c r="B69" s="21" t="s">
        <v>111</v>
      </c>
      <c r="C69" s="22" t="s">
        <v>39</v>
      </c>
      <c r="D69" s="16">
        <v>0</v>
      </c>
      <c r="E69" s="16">
        <v>0</v>
      </c>
      <c r="F69" s="16">
        <f t="shared" ref="F69:F74" si="29">SUM(D69:E69)</f>
        <v>0</v>
      </c>
      <c r="G69" s="16">
        <v>0</v>
      </c>
      <c r="H69" s="16">
        <v>0</v>
      </c>
      <c r="I69" s="16">
        <f t="shared" ref="I69:I74" si="30">SUM(G69:H69)</f>
        <v>0</v>
      </c>
      <c r="J69" s="16">
        <v>1</v>
      </c>
      <c r="K69" s="16">
        <v>2</v>
      </c>
      <c r="L69" s="16">
        <f t="shared" ref="L69:L74" si="31">SUM(J69:K69)</f>
        <v>3</v>
      </c>
      <c r="M69" s="16">
        <f t="shared" ref="M69:N74" si="32">SUM(G69,J69)</f>
        <v>1</v>
      </c>
      <c r="N69" s="16">
        <f t="shared" si="32"/>
        <v>2</v>
      </c>
      <c r="O69" s="16">
        <f t="shared" ref="O69:O74" si="33">SUM(M69:N69)</f>
        <v>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4" t="s">
        <v>96</v>
      </c>
      <c r="B70" s="21" t="s">
        <v>111</v>
      </c>
      <c r="C70" s="22" t="s">
        <v>39</v>
      </c>
      <c r="D70" s="16">
        <v>0</v>
      </c>
      <c r="E70" s="16">
        <v>0</v>
      </c>
      <c r="F70" s="16">
        <f t="shared" si="29"/>
        <v>0</v>
      </c>
      <c r="G70" s="16">
        <v>0</v>
      </c>
      <c r="H70" s="16">
        <v>0</v>
      </c>
      <c r="I70" s="16">
        <f t="shared" si="30"/>
        <v>0</v>
      </c>
      <c r="J70" s="16">
        <v>0</v>
      </c>
      <c r="K70" s="16">
        <v>0</v>
      </c>
      <c r="L70" s="16">
        <f t="shared" si="31"/>
        <v>0</v>
      </c>
      <c r="M70" s="16">
        <f t="shared" si="32"/>
        <v>0</v>
      </c>
      <c r="N70" s="16">
        <f t="shared" si="32"/>
        <v>0</v>
      </c>
      <c r="O70" s="16">
        <f t="shared" si="33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4" t="s">
        <v>152</v>
      </c>
      <c r="B71" s="21" t="s">
        <v>113</v>
      </c>
      <c r="C71" s="22" t="s">
        <v>39</v>
      </c>
      <c r="D71" s="16">
        <v>0</v>
      </c>
      <c r="E71" s="16">
        <v>0</v>
      </c>
      <c r="F71" s="16">
        <f t="shared" si="29"/>
        <v>0</v>
      </c>
      <c r="G71" s="16">
        <v>2</v>
      </c>
      <c r="H71" s="16">
        <v>3</v>
      </c>
      <c r="I71" s="16">
        <f t="shared" si="30"/>
        <v>5</v>
      </c>
      <c r="J71" s="16">
        <v>6</v>
      </c>
      <c r="K71" s="16">
        <v>11</v>
      </c>
      <c r="L71" s="16">
        <f t="shared" si="31"/>
        <v>17</v>
      </c>
      <c r="M71" s="16">
        <f t="shared" si="32"/>
        <v>8</v>
      </c>
      <c r="N71" s="16">
        <f t="shared" si="32"/>
        <v>14</v>
      </c>
      <c r="O71" s="16">
        <f t="shared" si="33"/>
        <v>22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4" t="s">
        <v>160</v>
      </c>
      <c r="B72" s="21" t="s">
        <v>113</v>
      </c>
      <c r="C72" s="22" t="s">
        <v>39</v>
      </c>
      <c r="D72" s="16">
        <v>15</v>
      </c>
      <c r="E72" s="16">
        <v>7</v>
      </c>
      <c r="F72" s="16">
        <f t="shared" si="29"/>
        <v>22</v>
      </c>
      <c r="G72" s="16">
        <v>14</v>
      </c>
      <c r="H72" s="16">
        <v>7</v>
      </c>
      <c r="I72" s="16">
        <f t="shared" si="30"/>
        <v>21</v>
      </c>
      <c r="J72" s="16">
        <v>8</v>
      </c>
      <c r="K72" s="16">
        <v>7</v>
      </c>
      <c r="L72" s="16">
        <f t="shared" si="31"/>
        <v>15</v>
      </c>
      <c r="M72" s="16">
        <f t="shared" si="32"/>
        <v>22</v>
      </c>
      <c r="N72" s="16">
        <f t="shared" si="32"/>
        <v>14</v>
      </c>
      <c r="O72" s="16">
        <f t="shared" si="33"/>
        <v>36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31" t="s">
        <v>170</v>
      </c>
      <c r="B73" s="21" t="s">
        <v>115</v>
      </c>
      <c r="C73" s="22" t="s">
        <v>39</v>
      </c>
      <c r="D73" s="16">
        <v>0</v>
      </c>
      <c r="E73" s="16">
        <v>0</v>
      </c>
      <c r="F73" s="16">
        <f t="shared" si="29"/>
        <v>0</v>
      </c>
      <c r="G73" s="16">
        <v>0</v>
      </c>
      <c r="H73" s="16">
        <v>0</v>
      </c>
      <c r="I73" s="16">
        <f t="shared" si="30"/>
        <v>0</v>
      </c>
      <c r="J73" s="16">
        <v>9</v>
      </c>
      <c r="K73" s="16">
        <v>6</v>
      </c>
      <c r="L73" s="16">
        <f t="shared" si="31"/>
        <v>15</v>
      </c>
      <c r="M73" s="16">
        <f t="shared" si="32"/>
        <v>9</v>
      </c>
      <c r="N73" s="16">
        <f t="shared" si="32"/>
        <v>6</v>
      </c>
      <c r="O73" s="16">
        <f t="shared" si="33"/>
        <v>15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31" t="s">
        <v>171</v>
      </c>
      <c r="B74" s="21" t="s">
        <v>118</v>
      </c>
      <c r="C74" s="22" t="s">
        <v>39</v>
      </c>
      <c r="D74" s="16">
        <v>0</v>
      </c>
      <c r="E74" s="16">
        <v>0</v>
      </c>
      <c r="F74" s="16">
        <f t="shared" si="29"/>
        <v>0</v>
      </c>
      <c r="G74" s="16">
        <v>0</v>
      </c>
      <c r="H74" s="16">
        <v>0</v>
      </c>
      <c r="I74" s="16">
        <f t="shared" si="30"/>
        <v>0</v>
      </c>
      <c r="J74" s="16">
        <v>1</v>
      </c>
      <c r="K74" s="16">
        <v>0</v>
      </c>
      <c r="L74" s="16">
        <f t="shared" si="31"/>
        <v>1</v>
      </c>
      <c r="M74" s="16">
        <f t="shared" si="32"/>
        <v>1</v>
      </c>
      <c r="N74" s="16">
        <f t="shared" si="32"/>
        <v>0</v>
      </c>
      <c r="O74" s="16">
        <f t="shared" si="33"/>
        <v>1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55" t="s">
        <v>26</v>
      </c>
      <c r="B75" s="156"/>
      <c r="C75" s="157"/>
      <c r="D75" s="16">
        <f t="shared" ref="D75:O75" si="34">SUM(D69:D74)</f>
        <v>15</v>
      </c>
      <c r="E75" s="16">
        <f t="shared" si="34"/>
        <v>7</v>
      </c>
      <c r="F75" s="16">
        <f t="shared" si="34"/>
        <v>22</v>
      </c>
      <c r="G75" s="16">
        <f t="shared" si="34"/>
        <v>16</v>
      </c>
      <c r="H75" s="16">
        <f t="shared" si="34"/>
        <v>10</v>
      </c>
      <c r="I75" s="16">
        <f t="shared" si="34"/>
        <v>26</v>
      </c>
      <c r="J75" s="16">
        <f t="shared" si="34"/>
        <v>25</v>
      </c>
      <c r="K75" s="16">
        <f t="shared" si="34"/>
        <v>26</v>
      </c>
      <c r="L75" s="16">
        <f t="shared" si="34"/>
        <v>51</v>
      </c>
      <c r="M75" s="16">
        <f t="shared" si="34"/>
        <v>41</v>
      </c>
      <c r="N75" s="16">
        <f t="shared" si="34"/>
        <v>36</v>
      </c>
      <c r="O75" s="16">
        <f t="shared" si="34"/>
        <v>77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24"/>
      <c r="B76" s="24"/>
      <c r="C76" s="25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12" t="s">
        <v>31</v>
      </c>
      <c r="B77" s="113"/>
      <c r="C77" s="114"/>
      <c r="D77" s="20">
        <f>SUM(D75)</f>
        <v>15</v>
      </c>
      <c r="E77" s="20">
        <f t="shared" ref="E77:O77" si="35">SUM(E75)</f>
        <v>7</v>
      </c>
      <c r="F77" s="20">
        <f t="shared" si="35"/>
        <v>22</v>
      </c>
      <c r="G77" s="20">
        <f t="shared" si="35"/>
        <v>16</v>
      </c>
      <c r="H77" s="20">
        <f t="shared" si="35"/>
        <v>10</v>
      </c>
      <c r="I77" s="20">
        <f t="shared" si="35"/>
        <v>26</v>
      </c>
      <c r="J77" s="20">
        <f t="shared" si="35"/>
        <v>25</v>
      </c>
      <c r="K77" s="20">
        <f t="shared" si="35"/>
        <v>26</v>
      </c>
      <c r="L77" s="20">
        <f t="shared" si="35"/>
        <v>51</v>
      </c>
      <c r="M77" s="20">
        <f t="shared" si="35"/>
        <v>41</v>
      </c>
      <c r="N77" s="20">
        <f t="shared" si="35"/>
        <v>36</v>
      </c>
      <c r="O77" s="20">
        <f t="shared" si="35"/>
        <v>77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24"/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18" t="s">
        <v>47</v>
      </c>
      <c r="B79" s="119"/>
      <c r="C79" s="119"/>
      <c r="D79" s="119"/>
      <c r="E79" s="119"/>
      <c r="F79" s="120"/>
      <c r="G79" s="115" t="s">
        <v>10</v>
      </c>
      <c r="H79" s="116"/>
      <c r="I79" s="116"/>
      <c r="J79" s="116"/>
      <c r="K79" s="116"/>
      <c r="L79" s="116"/>
      <c r="M79" s="116"/>
      <c r="N79" s="116"/>
      <c r="O79" s="117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1" t="s">
        <v>11</v>
      </c>
      <c r="B80" s="94" t="s">
        <v>12</v>
      </c>
      <c r="C80" s="95" t="s">
        <v>13</v>
      </c>
      <c r="D80" s="115" t="s">
        <v>14</v>
      </c>
      <c r="E80" s="116"/>
      <c r="F80" s="117"/>
      <c r="G80" s="115" t="s">
        <v>15</v>
      </c>
      <c r="H80" s="116"/>
      <c r="I80" s="117"/>
      <c r="J80" s="115" t="s">
        <v>16</v>
      </c>
      <c r="K80" s="116"/>
      <c r="L80" s="117"/>
      <c r="M80" s="115" t="s">
        <v>17</v>
      </c>
      <c r="N80" s="116"/>
      <c r="O80" s="117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11" t="s">
        <v>27</v>
      </c>
      <c r="B81" s="11" t="s">
        <v>12</v>
      </c>
      <c r="C81" s="12" t="s">
        <v>13</v>
      </c>
      <c r="D81" s="20" t="s">
        <v>19</v>
      </c>
      <c r="E81" s="20" t="s">
        <v>20</v>
      </c>
      <c r="F81" s="20" t="s">
        <v>21</v>
      </c>
      <c r="G81" s="20" t="s">
        <v>19</v>
      </c>
      <c r="H81" s="20" t="s">
        <v>20</v>
      </c>
      <c r="I81" s="20" t="s">
        <v>21</v>
      </c>
      <c r="J81" s="20" t="s">
        <v>19</v>
      </c>
      <c r="K81" s="20" t="s">
        <v>20</v>
      </c>
      <c r="L81" s="20" t="s">
        <v>21</v>
      </c>
      <c r="M81" s="20" t="s">
        <v>19</v>
      </c>
      <c r="N81" s="20" t="s">
        <v>20</v>
      </c>
      <c r="O81" s="20" t="s">
        <v>21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4" t="s">
        <v>95</v>
      </c>
      <c r="B82" s="14" t="s">
        <v>120</v>
      </c>
      <c r="C82" s="22" t="s">
        <v>50</v>
      </c>
      <c r="D82" s="16">
        <v>0</v>
      </c>
      <c r="E82" s="16">
        <v>0</v>
      </c>
      <c r="F82" s="16">
        <f>SUM(D82:E82)</f>
        <v>0</v>
      </c>
      <c r="G82" s="16">
        <v>0</v>
      </c>
      <c r="H82" s="16">
        <v>0</v>
      </c>
      <c r="I82" s="16">
        <f>SUM(G82:H82)</f>
        <v>0</v>
      </c>
      <c r="J82" s="16">
        <v>6</v>
      </c>
      <c r="K82" s="16">
        <v>7</v>
      </c>
      <c r="L82" s="16">
        <f>SUM(J82:K82)</f>
        <v>13</v>
      </c>
      <c r="M82" s="16">
        <f t="shared" ref="M82:N82" si="36">SUM(G82,J82)</f>
        <v>6</v>
      </c>
      <c r="N82" s="16">
        <f t="shared" si="36"/>
        <v>7</v>
      </c>
      <c r="O82" s="16">
        <f>SUM(M82:N82)</f>
        <v>13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15" t="s">
        <v>26</v>
      </c>
      <c r="B83" s="125"/>
      <c r="C83" s="126"/>
      <c r="D83" s="16">
        <f t="shared" ref="D83:O83" si="37">D82</f>
        <v>0</v>
      </c>
      <c r="E83" s="16">
        <f t="shared" si="37"/>
        <v>0</v>
      </c>
      <c r="F83" s="16">
        <f t="shared" si="37"/>
        <v>0</v>
      </c>
      <c r="G83" s="16">
        <f t="shared" si="37"/>
        <v>0</v>
      </c>
      <c r="H83" s="16">
        <f t="shared" si="37"/>
        <v>0</v>
      </c>
      <c r="I83" s="16">
        <f t="shared" si="37"/>
        <v>0</v>
      </c>
      <c r="J83" s="16">
        <f t="shared" si="37"/>
        <v>6</v>
      </c>
      <c r="K83" s="16">
        <f t="shared" si="37"/>
        <v>7</v>
      </c>
      <c r="L83" s="16">
        <f t="shared" si="37"/>
        <v>13</v>
      </c>
      <c r="M83" s="16">
        <f t="shared" si="37"/>
        <v>6</v>
      </c>
      <c r="N83" s="16">
        <f t="shared" si="37"/>
        <v>7</v>
      </c>
      <c r="O83" s="16">
        <f t="shared" si="37"/>
        <v>13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24"/>
      <c r="B84" s="24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1" t="s">
        <v>30</v>
      </c>
      <c r="B85" s="11" t="s">
        <v>12</v>
      </c>
      <c r="C85" s="12" t="s">
        <v>13</v>
      </c>
      <c r="D85" s="20" t="s">
        <v>19</v>
      </c>
      <c r="E85" s="20" t="s">
        <v>20</v>
      </c>
      <c r="F85" s="20" t="s">
        <v>21</v>
      </c>
      <c r="G85" s="20" t="s">
        <v>19</v>
      </c>
      <c r="H85" s="20" t="s">
        <v>20</v>
      </c>
      <c r="I85" s="20" t="s">
        <v>21</v>
      </c>
      <c r="J85" s="20" t="s">
        <v>19</v>
      </c>
      <c r="K85" s="20" t="s">
        <v>20</v>
      </c>
      <c r="L85" s="20" t="s">
        <v>21</v>
      </c>
      <c r="M85" s="20" t="s">
        <v>19</v>
      </c>
      <c r="N85" s="20" t="s">
        <v>20</v>
      </c>
      <c r="O85" s="20" t="s">
        <v>21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4" t="s">
        <v>51</v>
      </c>
      <c r="B86" s="14" t="s">
        <v>120</v>
      </c>
      <c r="C86" s="22" t="s">
        <v>50</v>
      </c>
      <c r="D86" s="16">
        <v>0</v>
      </c>
      <c r="E86" s="16">
        <v>0</v>
      </c>
      <c r="F86" s="16">
        <f>SUM(D86:E86)</f>
        <v>0</v>
      </c>
      <c r="G86" s="16">
        <v>0</v>
      </c>
      <c r="H86" s="16">
        <v>0</v>
      </c>
      <c r="I86" s="16">
        <f>SUM(G86:H86)</f>
        <v>0</v>
      </c>
      <c r="J86" s="16">
        <v>10</v>
      </c>
      <c r="K86" s="16">
        <v>10</v>
      </c>
      <c r="L86" s="16">
        <f>SUM(J86:K86)</f>
        <v>20</v>
      </c>
      <c r="M86" s="16">
        <f t="shared" ref="M86:N86" si="38">SUM(G86,J86)</f>
        <v>10</v>
      </c>
      <c r="N86" s="16">
        <f t="shared" si="38"/>
        <v>10</v>
      </c>
      <c r="O86" s="16">
        <f>SUM(M86:N86)</f>
        <v>20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40" customFormat="1" x14ac:dyDescent="0.2">
      <c r="A87" s="115" t="s">
        <v>26</v>
      </c>
      <c r="B87" s="125"/>
      <c r="C87" s="126"/>
      <c r="D87" s="16">
        <f>SUM(D86)</f>
        <v>0</v>
      </c>
      <c r="E87" s="16">
        <f t="shared" ref="E87:O87" si="39">SUM(E86)</f>
        <v>0</v>
      </c>
      <c r="F87" s="16">
        <f t="shared" si="39"/>
        <v>0</v>
      </c>
      <c r="G87" s="16">
        <f t="shared" si="39"/>
        <v>0</v>
      </c>
      <c r="H87" s="16">
        <f t="shared" si="39"/>
        <v>0</v>
      </c>
      <c r="I87" s="16">
        <f t="shared" si="39"/>
        <v>0</v>
      </c>
      <c r="J87" s="16">
        <f t="shared" si="39"/>
        <v>10</v>
      </c>
      <c r="K87" s="16">
        <f t="shared" si="39"/>
        <v>10</v>
      </c>
      <c r="L87" s="16">
        <f t="shared" si="39"/>
        <v>20</v>
      </c>
      <c r="M87" s="16">
        <f t="shared" si="39"/>
        <v>10</v>
      </c>
      <c r="N87" s="16">
        <f t="shared" si="39"/>
        <v>10</v>
      </c>
      <c r="O87" s="16">
        <f t="shared" si="39"/>
        <v>20</v>
      </c>
      <c r="P87" s="39"/>
      <c r="Q87" s="39"/>
      <c r="R87" s="39"/>
      <c r="S87" s="39"/>
      <c r="T87" s="39"/>
      <c r="U87" s="39"/>
      <c r="V87" s="39"/>
      <c r="W87" s="39"/>
      <c r="X87" s="39"/>
      <c r="Y87" s="39"/>
    </row>
    <row r="88" spans="1:25" x14ac:dyDescent="0.2">
      <c r="A88" s="115" t="s">
        <v>31</v>
      </c>
      <c r="B88" s="125"/>
      <c r="C88" s="126"/>
      <c r="D88" s="20">
        <f>D83+D87</f>
        <v>0</v>
      </c>
      <c r="E88" s="20">
        <f t="shared" ref="E88:O88" si="40">E83+E87</f>
        <v>0</v>
      </c>
      <c r="F88" s="20">
        <f t="shared" si="40"/>
        <v>0</v>
      </c>
      <c r="G88" s="20">
        <f t="shared" si="40"/>
        <v>0</v>
      </c>
      <c r="H88" s="20">
        <f t="shared" si="40"/>
        <v>0</v>
      </c>
      <c r="I88" s="20">
        <f t="shared" si="40"/>
        <v>0</v>
      </c>
      <c r="J88" s="20">
        <f t="shared" si="40"/>
        <v>16</v>
      </c>
      <c r="K88" s="20">
        <f t="shared" si="40"/>
        <v>17</v>
      </c>
      <c r="L88" s="20">
        <f t="shared" si="40"/>
        <v>33</v>
      </c>
      <c r="M88" s="20">
        <f t="shared" si="40"/>
        <v>16</v>
      </c>
      <c r="N88" s="20">
        <f t="shared" si="40"/>
        <v>17</v>
      </c>
      <c r="O88" s="20">
        <f t="shared" si="40"/>
        <v>33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24"/>
      <c r="B89" s="24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18" t="s">
        <v>52</v>
      </c>
      <c r="B90" s="119"/>
      <c r="C90" s="119"/>
      <c r="D90" s="119"/>
      <c r="E90" s="119"/>
      <c r="F90" s="120"/>
      <c r="G90" s="115" t="s">
        <v>10</v>
      </c>
      <c r="H90" s="116"/>
      <c r="I90" s="116"/>
      <c r="J90" s="116"/>
      <c r="K90" s="116"/>
      <c r="L90" s="116"/>
      <c r="M90" s="116"/>
      <c r="N90" s="116"/>
      <c r="O90" s="117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1" t="s">
        <v>11</v>
      </c>
      <c r="B91" s="94" t="s">
        <v>12</v>
      </c>
      <c r="C91" s="95" t="s">
        <v>13</v>
      </c>
      <c r="D91" s="115" t="s">
        <v>14</v>
      </c>
      <c r="E91" s="116"/>
      <c r="F91" s="117"/>
      <c r="G91" s="115" t="s">
        <v>15</v>
      </c>
      <c r="H91" s="116"/>
      <c r="I91" s="117"/>
      <c r="J91" s="115" t="s">
        <v>16</v>
      </c>
      <c r="K91" s="116"/>
      <c r="L91" s="117"/>
      <c r="M91" s="115" t="s">
        <v>17</v>
      </c>
      <c r="N91" s="116"/>
      <c r="O91" s="117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44" t="s">
        <v>29</v>
      </c>
      <c r="B92" s="44" t="s">
        <v>12</v>
      </c>
      <c r="C92" s="45" t="s">
        <v>13</v>
      </c>
      <c r="D92" s="46" t="s">
        <v>19</v>
      </c>
      <c r="E92" s="46" t="s">
        <v>20</v>
      </c>
      <c r="F92" s="46" t="s">
        <v>21</v>
      </c>
      <c r="G92" s="46" t="s">
        <v>19</v>
      </c>
      <c r="H92" s="46" t="s">
        <v>20</v>
      </c>
      <c r="I92" s="46" t="s">
        <v>21</v>
      </c>
      <c r="J92" s="46" t="s">
        <v>19</v>
      </c>
      <c r="K92" s="46" t="s">
        <v>20</v>
      </c>
      <c r="L92" s="46" t="s">
        <v>21</v>
      </c>
      <c r="M92" s="46" t="s">
        <v>19</v>
      </c>
      <c r="N92" s="46" t="s">
        <v>20</v>
      </c>
      <c r="O92" s="46" t="s">
        <v>21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34" t="s">
        <v>54</v>
      </c>
      <c r="B93" s="34" t="s">
        <v>121</v>
      </c>
      <c r="C93" s="47" t="s">
        <v>55</v>
      </c>
      <c r="D93" s="35">
        <v>4</v>
      </c>
      <c r="E93" s="35">
        <v>8</v>
      </c>
      <c r="F93" s="35">
        <f>SUM(D93:E93)</f>
        <v>12</v>
      </c>
      <c r="G93" s="35">
        <v>3</v>
      </c>
      <c r="H93" s="35">
        <v>6</v>
      </c>
      <c r="I93" s="35">
        <f>SUM(G93:H93)</f>
        <v>9</v>
      </c>
      <c r="J93" s="35">
        <v>0</v>
      </c>
      <c r="K93" s="35">
        <v>0</v>
      </c>
      <c r="L93" s="35">
        <f>SUM(J93:K93)</f>
        <v>0</v>
      </c>
      <c r="M93" s="35">
        <f t="shared" ref="M93:N93" si="41">SUM(G93,J93)</f>
        <v>3</v>
      </c>
      <c r="N93" s="35">
        <f t="shared" si="41"/>
        <v>6</v>
      </c>
      <c r="O93" s="35">
        <f>SUM(M93:N93)</f>
        <v>9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30" t="s">
        <v>26</v>
      </c>
      <c r="B94" s="131"/>
      <c r="C94" s="132"/>
      <c r="D94" s="35">
        <f>SUM(D93)</f>
        <v>4</v>
      </c>
      <c r="E94" s="35">
        <f t="shared" ref="E94:O94" si="42">SUM(E93)</f>
        <v>8</v>
      </c>
      <c r="F94" s="35">
        <f t="shared" si="42"/>
        <v>12</v>
      </c>
      <c r="G94" s="35">
        <f t="shared" si="42"/>
        <v>3</v>
      </c>
      <c r="H94" s="35">
        <f t="shared" si="42"/>
        <v>6</v>
      </c>
      <c r="I94" s="35">
        <f t="shared" si="42"/>
        <v>9</v>
      </c>
      <c r="J94" s="35">
        <f t="shared" si="42"/>
        <v>0</v>
      </c>
      <c r="K94" s="35">
        <f t="shared" si="42"/>
        <v>0</v>
      </c>
      <c r="L94" s="35">
        <f t="shared" si="42"/>
        <v>0</v>
      </c>
      <c r="M94" s="35">
        <f t="shared" si="42"/>
        <v>3</v>
      </c>
      <c r="N94" s="35">
        <f t="shared" si="42"/>
        <v>6</v>
      </c>
      <c r="O94" s="35">
        <f t="shared" si="42"/>
        <v>9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8"/>
      <c r="B95" s="23"/>
      <c r="C95" s="23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44" t="s">
        <v>27</v>
      </c>
      <c r="B96" s="44" t="s">
        <v>12</v>
      </c>
      <c r="C96" s="45" t="s">
        <v>13</v>
      </c>
      <c r="D96" s="46" t="s">
        <v>19</v>
      </c>
      <c r="E96" s="46" t="s">
        <v>20</v>
      </c>
      <c r="F96" s="46" t="s">
        <v>21</v>
      </c>
      <c r="G96" s="46" t="s">
        <v>19</v>
      </c>
      <c r="H96" s="46" t="s">
        <v>20</v>
      </c>
      <c r="I96" s="46" t="s">
        <v>21</v>
      </c>
      <c r="J96" s="46" t="s">
        <v>19</v>
      </c>
      <c r="K96" s="46" t="s">
        <v>20</v>
      </c>
      <c r="L96" s="46" t="s">
        <v>21</v>
      </c>
      <c r="M96" s="46" t="s">
        <v>19</v>
      </c>
      <c r="N96" s="46" t="s">
        <v>20</v>
      </c>
      <c r="O96" s="46" t="s">
        <v>21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31" t="s">
        <v>175</v>
      </c>
      <c r="B97" s="34" t="s">
        <v>121</v>
      </c>
      <c r="C97" s="48" t="s">
        <v>22</v>
      </c>
      <c r="D97" s="35">
        <v>0</v>
      </c>
      <c r="E97" s="35">
        <v>0</v>
      </c>
      <c r="F97" s="35">
        <f>SUM(D97:E97)</f>
        <v>0</v>
      </c>
      <c r="G97" s="35">
        <v>0</v>
      </c>
      <c r="H97" s="35">
        <v>0</v>
      </c>
      <c r="I97" s="35">
        <f t="shared" ref="I97" si="43">SUM(G97:H97)</f>
        <v>0</v>
      </c>
      <c r="J97" s="35">
        <v>7</v>
      </c>
      <c r="K97" s="35">
        <v>10</v>
      </c>
      <c r="L97" s="35">
        <f t="shared" ref="L97" si="44">SUM(J97:K97)</f>
        <v>17</v>
      </c>
      <c r="M97" s="35">
        <f t="shared" ref="M97:N97" si="45">SUM(G97,J97)</f>
        <v>7</v>
      </c>
      <c r="N97" s="35">
        <f t="shared" si="45"/>
        <v>10</v>
      </c>
      <c r="O97" s="35">
        <f t="shared" ref="O97" si="46">SUM(M97:N97)</f>
        <v>17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s="50" customFormat="1" x14ac:dyDescent="0.2">
      <c r="A98" s="130" t="s">
        <v>26</v>
      </c>
      <c r="B98" s="131"/>
      <c r="C98" s="132"/>
      <c r="D98" s="35">
        <f t="shared" ref="D98:O98" si="47">SUM(D97:D97)</f>
        <v>0</v>
      </c>
      <c r="E98" s="35">
        <f t="shared" si="47"/>
        <v>0</v>
      </c>
      <c r="F98" s="35">
        <f t="shared" si="47"/>
        <v>0</v>
      </c>
      <c r="G98" s="35">
        <f t="shared" si="47"/>
        <v>0</v>
      </c>
      <c r="H98" s="35">
        <f t="shared" si="47"/>
        <v>0</v>
      </c>
      <c r="I98" s="35">
        <f t="shared" si="47"/>
        <v>0</v>
      </c>
      <c r="J98" s="35">
        <f t="shared" si="47"/>
        <v>7</v>
      </c>
      <c r="K98" s="35">
        <f t="shared" si="47"/>
        <v>10</v>
      </c>
      <c r="L98" s="35">
        <f t="shared" si="47"/>
        <v>17</v>
      </c>
      <c r="M98" s="35">
        <f t="shared" si="47"/>
        <v>7</v>
      </c>
      <c r="N98" s="35">
        <f t="shared" si="47"/>
        <v>10</v>
      </c>
      <c r="O98" s="35">
        <f t="shared" si="47"/>
        <v>17</v>
      </c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 spans="1:25" s="50" customFormat="1" ht="6" customHeight="1" x14ac:dyDescent="0.2">
      <c r="A99" s="17"/>
      <c r="B99" s="17"/>
      <c r="C99" s="43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 spans="1:25" s="50" customFormat="1" x14ac:dyDescent="0.2">
      <c r="A100" s="44" t="s">
        <v>30</v>
      </c>
      <c r="B100" s="44" t="s">
        <v>12</v>
      </c>
      <c r="C100" s="45" t="s">
        <v>13</v>
      </c>
      <c r="D100" s="46" t="s">
        <v>19</v>
      </c>
      <c r="E100" s="46" t="s">
        <v>20</v>
      </c>
      <c r="F100" s="46" t="s">
        <v>21</v>
      </c>
      <c r="G100" s="46" t="s">
        <v>19</v>
      </c>
      <c r="H100" s="46" t="s">
        <v>20</v>
      </c>
      <c r="I100" s="46" t="s">
        <v>21</v>
      </c>
      <c r="J100" s="46" t="s">
        <v>19</v>
      </c>
      <c r="K100" s="46" t="s">
        <v>20</v>
      </c>
      <c r="L100" s="46" t="s">
        <v>21</v>
      </c>
      <c r="M100" s="46" t="s">
        <v>19</v>
      </c>
      <c r="N100" s="46" t="s">
        <v>20</v>
      </c>
      <c r="O100" s="46" t="s">
        <v>21</v>
      </c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 spans="1:25" s="50" customFormat="1" x14ac:dyDescent="0.2">
      <c r="A101" s="34" t="s">
        <v>206</v>
      </c>
      <c r="B101" s="34" t="s">
        <v>121</v>
      </c>
      <c r="C101" s="51" t="s">
        <v>22</v>
      </c>
      <c r="D101" s="35">
        <v>8</v>
      </c>
      <c r="E101" s="35">
        <v>4</v>
      </c>
      <c r="F101" s="35">
        <f>D101+E101</f>
        <v>12</v>
      </c>
      <c r="G101" s="35">
        <v>8</v>
      </c>
      <c r="H101" s="35">
        <v>4</v>
      </c>
      <c r="I101" s="35">
        <f>G101+H101</f>
        <v>12</v>
      </c>
      <c r="J101" s="35">
        <v>17</v>
      </c>
      <c r="K101" s="35">
        <v>20</v>
      </c>
      <c r="L101" s="35">
        <f>J101+K101</f>
        <v>37</v>
      </c>
      <c r="M101" s="35">
        <f>G101+J101</f>
        <v>25</v>
      </c>
      <c r="N101" s="35">
        <f>H101+K101</f>
        <v>24</v>
      </c>
      <c r="O101" s="35">
        <f>M101+N101</f>
        <v>49</v>
      </c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1:25" x14ac:dyDescent="0.2">
      <c r="A102" s="130" t="s">
        <v>26</v>
      </c>
      <c r="B102" s="131"/>
      <c r="C102" s="132"/>
      <c r="D102" s="35">
        <f>SUM(D101)</f>
        <v>8</v>
      </c>
      <c r="E102" s="35">
        <f t="shared" ref="E102:O102" si="48">SUM(E101)</f>
        <v>4</v>
      </c>
      <c r="F102" s="35">
        <f t="shared" si="48"/>
        <v>12</v>
      </c>
      <c r="G102" s="35">
        <f t="shared" si="48"/>
        <v>8</v>
      </c>
      <c r="H102" s="35">
        <f t="shared" si="48"/>
        <v>4</v>
      </c>
      <c r="I102" s="35">
        <f t="shared" si="48"/>
        <v>12</v>
      </c>
      <c r="J102" s="35">
        <f t="shared" si="48"/>
        <v>17</v>
      </c>
      <c r="K102" s="35">
        <f t="shared" si="48"/>
        <v>20</v>
      </c>
      <c r="L102" s="35">
        <f t="shared" si="48"/>
        <v>37</v>
      </c>
      <c r="M102" s="35">
        <f t="shared" si="48"/>
        <v>25</v>
      </c>
      <c r="N102" s="35">
        <f t="shared" si="48"/>
        <v>24</v>
      </c>
      <c r="O102" s="35">
        <f t="shared" si="48"/>
        <v>49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30" t="s">
        <v>31</v>
      </c>
      <c r="B103" s="131"/>
      <c r="C103" s="132"/>
      <c r="D103" s="46">
        <f>SUM(D94,D98,D102)</f>
        <v>12</v>
      </c>
      <c r="E103" s="46">
        <f t="shared" ref="E103:O103" si="49">SUM(E94,E98,E102)</f>
        <v>12</v>
      </c>
      <c r="F103" s="46">
        <f t="shared" si="49"/>
        <v>24</v>
      </c>
      <c r="G103" s="46">
        <f t="shared" si="49"/>
        <v>11</v>
      </c>
      <c r="H103" s="46">
        <f t="shared" si="49"/>
        <v>10</v>
      </c>
      <c r="I103" s="46">
        <f t="shared" si="49"/>
        <v>21</v>
      </c>
      <c r="J103" s="46">
        <f t="shared" si="49"/>
        <v>24</v>
      </c>
      <c r="K103" s="46">
        <f t="shared" si="49"/>
        <v>30</v>
      </c>
      <c r="L103" s="46">
        <f t="shared" si="49"/>
        <v>54</v>
      </c>
      <c r="M103" s="46">
        <f t="shared" si="49"/>
        <v>35</v>
      </c>
      <c r="N103" s="46">
        <f t="shared" si="49"/>
        <v>40</v>
      </c>
      <c r="O103" s="46">
        <f t="shared" si="49"/>
        <v>75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9" customHeight="1" x14ac:dyDescent="0.2">
      <c r="A104" s="24"/>
      <c r="B104" s="24"/>
      <c r="C104" s="25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18" t="s">
        <v>194</v>
      </c>
      <c r="B105" s="119"/>
      <c r="C105" s="119"/>
      <c r="D105" s="119"/>
      <c r="E105" s="119"/>
      <c r="F105" s="120"/>
      <c r="G105" s="115" t="s">
        <v>10</v>
      </c>
      <c r="H105" s="125"/>
      <c r="I105" s="125"/>
      <c r="J105" s="125"/>
      <c r="K105" s="125"/>
      <c r="L105" s="125"/>
      <c r="M105" s="125"/>
      <c r="N105" s="125"/>
      <c r="O105" s="126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1" t="s">
        <v>11</v>
      </c>
      <c r="B106" s="121" t="s">
        <v>12</v>
      </c>
      <c r="C106" s="123" t="s">
        <v>13</v>
      </c>
      <c r="D106" s="115" t="s">
        <v>14</v>
      </c>
      <c r="E106" s="125"/>
      <c r="F106" s="126"/>
      <c r="G106" s="115" t="s">
        <v>15</v>
      </c>
      <c r="H106" s="125"/>
      <c r="I106" s="126"/>
      <c r="J106" s="115" t="s">
        <v>16</v>
      </c>
      <c r="K106" s="125"/>
      <c r="L106" s="126"/>
      <c r="M106" s="115" t="s">
        <v>17</v>
      </c>
      <c r="N106" s="125"/>
      <c r="O106" s="126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1" t="s">
        <v>67</v>
      </c>
      <c r="B107" s="151"/>
      <c r="C107" s="152"/>
      <c r="D107" s="20" t="s">
        <v>19</v>
      </c>
      <c r="E107" s="20" t="s">
        <v>20</v>
      </c>
      <c r="F107" s="20" t="s">
        <v>21</v>
      </c>
      <c r="G107" s="20" t="s">
        <v>19</v>
      </c>
      <c r="H107" s="20" t="s">
        <v>20</v>
      </c>
      <c r="I107" s="20" t="s">
        <v>21</v>
      </c>
      <c r="J107" s="20" t="s">
        <v>19</v>
      </c>
      <c r="K107" s="20" t="s">
        <v>20</v>
      </c>
      <c r="L107" s="20" t="s">
        <v>21</v>
      </c>
      <c r="M107" s="20" t="s">
        <v>19</v>
      </c>
      <c r="N107" s="20" t="s">
        <v>20</v>
      </c>
      <c r="O107" s="20" t="s">
        <v>21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2.5" x14ac:dyDescent="0.2">
      <c r="A108" s="14" t="s">
        <v>177</v>
      </c>
      <c r="B108" s="14" t="s">
        <v>195</v>
      </c>
      <c r="C108" s="22" t="s">
        <v>22</v>
      </c>
      <c r="D108" s="35">
        <v>0</v>
      </c>
      <c r="E108" s="35">
        <v>0</v>
      </c>
      <c r="F108" s="16">
        <f>SUM(D108:E108)</f>
        <v>0</v>
      </c>
      <c r="G108" s="35">
        <v>0</v>
      </c>
      <c r="H108" s="35">
        <v>0</v>
      </c>
      <c r="I108" s="16">
        <f>SUM(G108:H108)</f>
        <v>0</v>
      </c>
      <c r="J108" s="35">
        <v>8</v>
      </c>
      <c r="K108" s="35">
        <v>6</v>
      </c>
      <c r="L108" s="16">
        <f>SUM(J108:K108)</f>
        <v>14</v>
      </c>
      <c r="M108" s="16">
        <f t="shared" ref="M108:N108" si="50">SUM(G108,J108)</f>
        <v>8</v>
      </c>
      <c r="N108" s="16">
        <f t="shared" si="50"/>
        <v>6</v>
      </c>
      <c r="O108" s="16">
        <f>SUM(M108:N108)</f>
        <v>14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15" t="s">
        <v>31</v>
      </c>
      <c r="B109" s="125"/>
      <c r="C109" s="126"/>
      <c r="D109" s="16">
        <f t="shared" ref="D109:O109" si="51">D108</f>
        <v>0</v>
      </c>
      <c r="E109" s="16">
        <f t="shared" si="51"/>
        <v>0</v>
      </c>
      <c r="F109" s="16">
        <f t="shared" si="51"/>
        <v>0</v>
      </c>
      <c r="G109" s="16">
        <f t="shared" si="51"/>
        <v>0</v>
      </c>
      <c r="H109" s="16">
        <f t="shared" si="51"/>
        <v>0</v>
      </c>
      <c r="I109" s="16">
        <f t="shared" si="51"/>
        <v>0</v>
      </c>
      <c r="J109" s="16">
        <f t="shared" si="51"/>
        <v>8</v>
      </c>
      <c r="K109" s="16">
        <f t="shared" si="51"/>
        <v>6</v>
      </c>
      <c r="L109" s="16">
        <f t="shared" si="51"/>
        <v>14</v>
      </c>
      <c r="M109" s="16">
        <f t="shared" si="51"/>
        <v>8</v>
      </c>
      <c r="N109" s="16">
        <f t="shared" si="51"/>
        <v>6</v>
      </c>
      <c r="O109" s="16">
        <f t="shared" si="51"/>
        <v>14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7.5" customHeight="1" x14ac:dyDescent="0.2">
      <c r="A110" s="24"/>
      <c r="B110" s="24"/>
      <c r="C110" s="26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18" t="s">
        <v>88</v>
      </c>
      <c r="B111" s="119"/>
      <c r="C111" s="119"/>
      <c r="D111" s="119"/>
      <c r="E111" s="119"/>
      <c r="F111" s="120"/>
      <c r="G111" s="115" t="s">
        <v>10</v>
      </c>
      <c r="H111" s="116"/>
      <c r="I111" s="116"/>
      <c r="J111" s="116"/>
      <c r="K111" s="116"/>
      <c r="L111" s="116"/>
      <c r="M111" s="116"/>
      <c r="N111" s="116"/>
      <c r="O111" s="117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1" t="s">
        <v>11</v>
      </c>
      <c r="B112" s="121" t="s">
        <v>12</v>
      </c>
      <c r="C112" s="123" t="s">
        <v>13</v>
      </c>
      <c r="D112" s="115" t="s">
        <v>14</v>
      </c>
      <c r="E112" s="116"/>
      <c r="F112" s="117"/>
      <c r="G112" s="115" t="s">
        <v>15</v>
      </c>
      <c r="H112" s="116"/>
      <c r="I112" s="117"/>
      <c r="J112" s="115" t="s">
        <v>16</v>
      </c>
      <c r="K112" s="116"/>
      <c r="L112" s="117"/>
      <c r="M112" s="115" t="s">
        <v>17</v>
      </c>
      <c r="N112" s="116"/>
      <c r="O112" s="117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1" t="s">
        <v>27</v>
      </c>
      <c r="B113" s="122"/>
      <c r="C113" s="124"/>
      <c r="D113" s="20" t="s">
        <v>19</v>
      </c>
      <c r="E113" s="20" t="s">
        <v>20</v>
      </c>
      <c r="F113" s="20" t="s">
        <v>21</v>
      </c>
      <c r="G113" s="20" t="s">
        <v>19</v>
      </c>
      <c r="H113" s="20" t="s">
        <v>20</v>
      </c>
      <c r="I113" s="20" t="s">
        <v>21</v>
      </c>
      <c r="J113" s="20" t="s">
        <v>19</v>
      </c>
      <c r="K113" s="20" t="s">
        <v>20</v>
      </c>
      <c r="L113" s="20" t="s">
        <v>21</v>
      </c>
      <c r="M113" s="20" t="s">
        <v>19</v>
      </c>
      <c r="N113" s="20" t="s">
        <v>20</v>
      </c>
      <c r="O113" s="20" t="s">
        <v>21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4" t="s">
        <v>211</v>
      </c>
      <c r="B114" s="14" t="s">
        <v>130</v>
      </c>
      <c r="C114" s="22" t="s">
        <v>45</v>
      </c>
      <c r="D114" s="35">
        <v>0</v>
      </c>
      <c r="E114" s="35">
        <v>0</v>
      </c>
      <c r="F114" s="16">
        <f>SUM(D114:E114)</f>
        <v>0</v>
      </c>
      <c r="G114" s="35">
        <v>0</v>
      </c>
      <c r="H114" s="35">
        <v>0</v>
      </c>
      <c r="I114" s="16">
        <f>SUM(G114:H114)</f>
        <v>0</v>
      </c>
      <c r="J114" s="35">
        <v>6</v>
      </c>
      <c r="K114" s="35">
        <v>3</v>
      </c>
      <c r="L114" s="16">
        <f>SUM(J114:K114)</f>
        <v>9</v>
      </c>
      <c r="M114" s="16">
        <f t="shared" ref="M114:N115" si="52">SUM(G114,J114)</f>
        <v>6</v>
      </c>
      <c r="N114" s="16">
        <f t="shared" si="52"/>
        <v>3</v>
      </c>
      <c r="O114" s="16">
        <f>SUM(M114:N114)</f>
        <v>9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4" t="s">
        <v>210</v>
      </c>
      <c r="B115" s="14" t="s">
        <v>130</v>
      </c>
      <c r="C115" s="22" t="s">
        <v>45</v>
      </c>
      <c r="D115" s="35">
        <v>3</v>
      </c>
      <c r="E115" s="35">
        <v>3</v>
      </c>
      <c r="F115" s="16">
        <f>SUM(D115:E115)</f>
        <v>6</v>
      </c>
      <c r="G115" s="35">
        <v>3</v>
      </c>
      <c r="H115" s="35">
        <v>3</v>
      </c>
      <c r="I115" s="16">
        <f>SUM(G115:H115)</f>
        <v>6</v>
      </c>
      <c r="J115" s="35">
        <v>0</v>
      </c>
      <c r="K115" s="35">
        <v>0</v>
      </c>
      <c r="L115" s="16">
        <f>SUM(J115:K115)</f>
        <v>0</v>
      </c>
      <c r="M115" s="16">
        <f t="shared" si="52"/>
        <v>3</v>
      </c>
      <c r="N115" s="16">
        <f t="shared" si="52"/>
        <v>3</v>
      </c>
      <c r="O115" s="16">
        <f>SUM(M115:N115)</f>
        <v>6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 x14ac:dyDescent="0.2">
      <c r="A116" s="112" t="s">
        <v>68</v>
      </c>
      <c r="B116" s="113"/>
      <c r="C116" s="114"/>
      <c r="D116" s="16">
        <f>SUM(D114:D115)</f>
        <v>3</v>
      </c>
      <c r="E116" s="16">
        <f t="shared" ref="E116:O116" si="53">SUM(E114:E115)</f>
        <v>3</v>
      </c>
      <c r="F116" s="16">
        <f t="shared" si="53"/>
        <v>6</v>
      </c>
      <c r="G116" s="16">
        <f t="shared" si="53"/>
        <v>3</v>
      </c>
      <c r="H116" s="16">
        <f t="shared" si="53"/>
        <v>3</v>
      </c>
      <c r="I116" s="16">
        <f t="shared" si="53"/>
        <v>6</v>
      </c>
      <c r="J116" s="16">
        <f t="shared" si="53"/>
        <v>6</v>
      </c>
      <c r="K116" s="16">
        <f t="shared" si="53"/>
        <v>3</v>
      </c>
      <c r="L116" s="16">
        <f t="shared" si="53"/>
        <v>9</v>
      </c>
      <c r="M116" s="16">
        <f t="shared" si="53"/>
        <v>9</v>
      </c>
      <c r="N116" s="16">
        <f t="shared" si="53"/>
        <v>6</v>
      </c>
      <c r="O116" s="16">
        <f t="shared" si="53"/>
        <v>15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8.25" customHeight="1" x14ac:dyDescent="0.2">
      <c r="A117" s="52"/>
      <c r="B117" s="53"/>
      <c r="C117" s="39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1" t="s">
        <v>30</v>
      </c>
      <c r="B118" s="11" t="s">
        <v>12</v>
      </c>
      <c r="C118" s="54" t="s">
        <v>13</v>
      </c>
      <c r="D118" s="20" t="s">
        <v>19</v>
      </c>
      <c r="E118" s="20" t="s">
        <v>20</v>
      </c>
      <c r="F118" s="20" t="s">
        <v>21</v>
      </c>
      <c r="G118" s="20" t="s">
        <v>19</v>
      </c>
      <c r="H118" s="20" t="s">
        <v>20</v>
      </c>
      <c r="I118" s="20" t="s">
        <v>21</v>
      </c>
      <c r="J118" s="20" t="s">
        <v>19</v>
      </c>
      <c r="K118" s="20" t="s">
        <v>20</v>
      </c>
      <c r="L118" s="20" t="s">
        <v>21</v>
      </c>
      <c r="M118" s="20" t="s">
        <v>19</v>
      </c>
      <c r="N118" s="20" t="s">
        <v>20</v>
      </c>
      <c r="O118" s="20" t="s">
        <v>21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4" t="s">
        <v>69</v>
      </c>
      <c r="B119" s="14" t="s">
        <v>130</v>
      </c>
      <c r="C119" s="22" t="s">
        <v>45</v>
      </c>
      <c r="D119" s="35">
        <v>0</v>
      </c>
      <c r="E119" s="35">
        <v>0</v>
      </c>
      <c r="F119" s="16">
        <f>SUM(D119:E119)</f>
        <v>0</v>
      </c>
      <c r="G119" s="35">
        <v>0</v>
      </c>
      <c r="H119" s="35">
        <v>0</v>
      </c>
      <c r="I119" s="16">
        <f>SUM(G119:H119)</f>
        <v>0</v>
      </c>
      <c r="J119" s="35">
        <v>4</v>
      </c>
      <c r="K119" s="35">
        <v>4</v>
      </c>
      <c r="L119" s="16">
        <f>SUM(J119,K119)</f>
        <v>8</v>
      </c>
      <c r="M119" s="16">
        <f t="shared" ref="M119:N119" si="54">SUM(G119,J119)</f>
        <v>4</v>
      </c>
      <c r="N119" s="16">
        <f t="shared" si="54"/>
        <v>4</v>
      </c>
      <c r="O119" s="16">
        <f>SUM(M119:N119)</f>
        <v>8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12" t="s">
        <v>26</v>
      </c>
      <c r="B120" s="113"/>
      <c r="C120" s="114"/>
      <c r="D120" s="16">
        <f t="shared" ref="D120:O120" si="55">SUM(D119)</f>
        <v>0</v>
      </c>
      <c r="E120" s="16">
        <f>SUM(E119)</f>
        <v>0</v>
      </c>
      <c r="F120" s="16">
        <f t="shared" si="55"/>
        <v>0</v>
      </c>
      <c r="G120" s="16">
        <f t="shared" si="55"/>
        <v>0</v>
      </c>
      <c r="H120" s="16">
        <f>SUM(H119)</f>
        <v>0</v>
      </c>
      <c r="I120" s="16">
        <f t="shared" si="55"/>
        <v>0</v>
      </c>
      <c r="J120" s="16">
        <f>SUM(J119)</f>
        <v>4</v>
      </c>
      <c r="K120" s="16">
        <f>SUM(K119)</f>
        <v>4</v>
      </c>
      <c r="L120" s="16">
        <f t="shared" si="55"/>
        <v>8</v>
      </c>
      <c r="M120" s="16">
        <f t="shared" si="55"/>
        <v>4</v>
      </c>
      <c r="N120" s="16">
        <f t="shared" si="55"/>
        <v>4</v>
      </c>
      <c r="O120" s="16">
        <f t="shared" si="55"/>
        <v>8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15" t="s">
        <v>31</v>
      </c>
      <c r="B121" s="125"/>
      <c r="C121" s="126"/>
      <c r="D121" s="16">
        <f t="shared" ref="D121:O121" si="56">SUM(D116,D120)</f>
        <v>3</v>
      </c>
      <c r="E121" s="16">
        <f t="shared" si="56"/>
        <v>3</v>
      </c>
      <c r="F121" s="16">
        <f t="shared" si="56"/>
        <v>6</v>
      </c>
      <c r="G121" s="16">
        <f t="shared" si="56"/>
        <v>3</v>
      </c>
      <c r="H121" s="16">
        <f t="shared" si="56"/>
        <v>3</v>
      </c>
      <c r="I121" s="16">
        <f t="shared" si="56"/>
        <v>6</v>
      </c>
      <c r="J121" s="16">
        <f t="shared" si="56"/>
        <v>10</v>
      </c>
      <c r="K121" s="16">
        <f t="shared" si="56"/>
        <v>7</v>
      </c>
      <c r="L121" s="16">
        <f t="shared" si="56"/>
        <v>17</v>
      </c>
      <c r="M121" s="16">
        <f t="shared" si="56"/>
        <v>13</v>
      </c>
      <c r="N121" s="16">
        <f t="shared" si="56"/>
        <v>10</v>
      </c>
      <c r="O121" s="16">
        <f t="shared" si="56"/>
        <v>23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24"/>
      <c r="B122" s="24"/>
      <c r="C122" s="25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12" t="s">
        <v>72</v>
      </c>
      <c r="B123" s="113"/>
      <c r="C123" s="114"/>
      <c r="D123" s="20">
        <f>SUM(D34,D53,D64,D77,D88,D103,D109,D121)</f>
        <v>113</v>
      </c>
      <c r="E123" s="20">
        <f t="shared" ref="E123:O123" si="57">SUM(E34,E53,E64,E77,E88,E103,E109,E121)</f>
        <v>100</v>
      </c>
      <c r="F123" s="20">
        <f t="shared" si="57"/>
        <v>213</v>
      </c>
      <c r="G123" s="20">
        <f t="shared" si="57"/>
        <v>61</v>
      </c>
      <c r="H123" s="20">
        <f t="shared" si="57"/>
        <v>58</v>
      </c>
      <c r="I123" s="20">
        <f t="shared" si="57"/>
        <v>119</v>
      </c>
      <c r="J123" s="20">
        <f t="shared" si="57"/>
        <v>177</v>
      </c>
      <c r="K123" s="20">
        <f t="shared" si="57"/>
        <v>153</v>
      </c>
      <c r="L123" s="20">
        <f t="shared" si="57"/>
        <v>330</v>
      </c>
      <c r="M123" s="20">
        <f t="shared" si="57"/>
        <v>238</v>
      </c>
      <c r="N123" s="20">
        <f t="shared" si="57"/>
        <v>211</v>
      </c>
      <c r="O123" s="20">
        <f t="shared" si="57"/>
        <v>449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0.5" customHeight="1" x14ac:dyDescent="0.2">
      <c r="A124" s="53"/>
      <c r="B124" s="24"/>
      <c r="C124" s="25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100" customFormat="1" x14ac:dyDescent="0.2">
      <c r="A125" s="133" t="s">
        <v>73</v>
      </c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99"/>
      <c r="Q125" s="99"/>
      <c r="R125" s="99"/>
      <c r="S125" s="99"/>
      <c r="T125" s="99"/>
      <c r="U125" s="99"/>
      <c r="V125" s="99"/>
      <c r="W125" s="99"/>
      <c r="X125" s="99"/>
      <c r="Y125" s="99"/>
    </row>
    <row r="126" spans="1:25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18" t="s">
        <v>74</v>
      </c>
      <c r="B127" s="119"/>
      <c r="C127" s="119"/>
      <c r="D127" s="119"/>
      <c r="E127" s="119"/>
      <c r="F127" s="120"/>
      <c r="G127" s="115" t="s">
        <v>10</v>
      </c>
      <c r="H127" s="125"/>
      <c r="I127" s="125"/>
      <c r="J127" s="125"/>
      <c r="K127" s="125"/>
      <c r="L127" s="125"/>
      <c r="M127" s="125"/>
      <c r="N127" s="125"/>
      <c r="O127" s="126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1" t="s">
        <v>11</v>
      </c>
      <c r="B128" s="121" t="s">
        <v>12</v>
      </c>
      <c r="C128" s="123" t="s">
        <v>13</v>
      </c>
      <c r="D128" s="115" t="s">
        <v>14</v>
      </c>
      <c r="E128" s="116"/>
      <c r="F128" s="117"/>
      <c r="G128" s="115" t="s">
        <v>15</v>
      </c>
      <c r="H128" s="116"/>
      <c r="I128" s="117"/>
      <c r="J128" s="115" t="s">
        <v>16</v>
      </c>
      <c r="K128" s="116"/>
      <c r="L128" s="117"/>
      <c r="M128" s="115" t="s">
        <v>17</v>
      </c>
      <c r="N128" s="116"/>
      <c r="O128" s="117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1" t="s">
        <v>67</v>
      </c>
      <c r="B129" s="122"/>
      <c r="C129" s="124"/>
      <c r="D129" s="20" t="s">
        <v>19</v>
      </c>
      <c r="E129" s="20" t="s">
        <v>20</v>
      </c>
      <c r="F129" s="20" t="s">
        <v>21</v>
      </c>
      <c r="G129" s="20" t="s">
        <v>19</v>
      </c>
      <c r="H129" s="20" t="s">
        <v>20</v>
      </c>
      <c r="I129" s="20" t="s">
        <v>21</v>
      </c>
      <c r="J129" s="20" t="s">
        <v>19</v>
      </c>
      <c r="K129" s="20" t="s">
        <v>20</v>
      </c>
      <c r="L129" s="20" t="s">
        <v>21</v>
      </c>
      <c r="M129" s="20" t="s">
        <v>19</v>
      </c>
      <c r="N129" s="20" t="s">
        <v>20</v>
      </c>
      <c r="O129" s="20" t="s">
        <v>21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4" t="s">
        <v>178</v>
      </c>
      <c r="B130" s="14" t="s">
        <v>100</v>
      </c>
      <c r="C130" s="15" t="s">
        <v>22</v>
      </c>
      <c r="D130" s="16">
        <v>13</v>
      </c>
      <c r="E130" s="16">
        <v>11</v>
      </c>
      <c r="F130" s="16">
        <f>SUM(D130:E130)</f>
        <v>24</v>
      </c>
      <c r="G130" s="16">
        <v>11</v>
      </c>
      <c r="H130" s="16">
        <v>10</v>
      </c>
      <c r="I130" s="16">
        <f>SUM(G130:H130)</f>
        <v>21</v>
      </c>
      <c r="J130" s="35">
        <v>4</v>
      </c>
      <c r="K130" s="35">
        <v>5</v>
      </c>
      <c r="L130" s="16">
        <f>SUM(J130:K130)</f>
        <v>9</v>
      </c>
      <c r="M130" s="16">
        <f t="shared" ref="M130:N130" si="58">SUM(G130,J130)</f>
        <v>15</v>
      </c>
      <c r="N130" s="16">
        <f t="shared" si="58"/>
        <v>15</v>
      </c>
      <c r="O130" s="16">
        <f>SUM(M130:N130)</f>
        <v>30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12" t="s">
        <v>31</v>
      </c>
      <c r="B131" s="113"/>
      <c r="C131" s="114"/>
      <c r="D131" s="20">
        <f t="shared" ref="D131:N131" si="59">SUM(D130)</f>
        <v>13</v>
      </c>
      <c r="E131" s="20">
        <f t="shared" si="59"/>
        <v>11</v>
      </c>
      <c r="F131" s="20">
        <f t="shared" si="59"/>
        <v>24</v>
      </c>
      <c r="G131" s="20">
        <f t="shared" si="59"/>
        <v>11</v>
      </c>
      <c r="H131" s="20">
        <f t="shared" si="59"/>
        <v>10</v>
      </c>
      <c r="I131" s="20">
        <f t="shared" si="59"/>
        <v>21</v>
      </c>
      <c r="J131" s="20">
        <f t="shared" si="59"/>
        <v>4</v>
      </c>
      <c r="K131" s="20">
        <f t="shared" si="59"/>
        <v>5</v>
      </c>
      <c r="L131" s="20">
        <f t="shared" si="59"/>
        <v>9</v>
      </c>
      <c r="M131" s="20">
        <f>SUM(M130)</f>
        <v>15</v>
      </c>
      <c r="N131" s="20">
        <f t="shared" si="59"/>
        <v>15</v>
      </c>
      <c r="O131" s="20">
        <f>SUM(O130)</f>
        <v>30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24"/>
      <c r="B132" s="24"/>
      <c r="C132" s="5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24"/>
      <c r="B133" s="24"/>
      <c r="C133" s="25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8"/>
      <c r="B134" s="23"/>
      <c r="C134" s="2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5" thickBot="1" x14ac:dyDescent="0.25">
      <c r="A135" s="24"/>
      <c r="B135" s="24"/>
      <c r="C135" s="25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5" thickBot="1" x14ac:dyDescent="0.25">
      <c r="A136" s="136" t="s">
        <v>79</v>
      </c>
      <c r="B136" s="137"/>
      <c r="C136" s="138"/>
      <c r="D136" s="57">
        <f>SUM(D131)</f>
        <v>13</v>
      </c>
      <c r="E136" s="57">
        <f t="shared" ref="E136:O136" si="60">SUM(E131)</f>
        <v>11</v>
      </c>
      <c r="F136" s="57">
        <f t="shared" si="60"/>
        <v>24</v>
      </c>
      <c r="G136" s="57">
        <f t="shared" si="60"/>
        <v>11</v>
      </c>
      <c r="H136" s="57">
        <f t="shared" si="60"/>
        <v>10</v>
      </c>
      <c r="I136" s="57">
        <f t="shared" si="60"/>
        <v>21</v>
      </c>
      <c r="J136" s="57">
        <f t="shared" si="60"/>
        <v>4</v>
      </c>
      <c r="K136" s="57">
        <f t="shared" si="60"/>
        <v>5</v>
      </c>
      <c r="L136" s="57">
        <f t="shared" si="60"/>
        <v>9</v>
      </c>
      <c r="M136" s="57">
        <f t="shared" si="60"/>
        <v>15</v>
      </c>
      <c r="N136" s="57">
        <f t="shared" si="60"/>
        <v>15</v>
      </c>
      <c r="O136" s="57">
        <f t="shared" si="60"/>
        <v>30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85"/>
      <c r="B137" s="85"/>
      <c r="C137" s="85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5" thickBot="1" x14ac:dyDescent="0.25">
      <c r="A138" s="18"/>
      <c r="B138" s="18"/>
      <c r="C138" s="18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s="100" customFormat="1" x14ac:dyDescent="0.2">
      <c r="A139" s="135" t="s">
        <v>181</v>
      </c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99"/>
      <c r="Q139" s="99"/>
      <c r="R139" s="99"/>
      <c r="S139" s="99"/>
      <c r="T139" s="99"/>
      <c r="U139" s="99"/>
      <c r="V139" s="99"/>
      <c r="W139" s="99"/>
      <c r="X139" s="99"/>
      <c r="Y139" s="99"/>
    </row>
    <row r="140" spans="1:25" x14ac:dyDescent="0.2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5" thickBot="1" x14ac:dyDescent="0.25">
      <c r="A141" s="24"/>
      <c r="B141" s="24"/>
      <c r="C141" s="25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5" thickBot="1" x14ac:dyDescent="0.25">
      <c r="A142" s="141" t="s">
        <v>182</v>
      </c>
      <c r="B142" s="142"/>
      <c r="C142" s="143"/>
      <c r="D142" s="58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5" thickBot="1" x14ac:dyDescent="0.25">
      <c r="A143" s="24"/>
      <c r="B143" s="24"/>
      <c r="C143" s="25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5" thickBot="1" x14ac:dyDescent="0.25">
      <c r="A144" s="136" t="s">
        <v>72</v>
      </c>
      <c r="B144" s="137"/>
      <c r="C144" s="138"/>
      <c r="D144" s="57">
        <f t="shared" ref="D144:O144" si="61">SUM(D123)</f>
        <v>113</v>
      </c>
      <c r="E144" s="57">
        <f t="shared" si="61"/>
        <v>100</v>
      </c>
      <c r="F144" s="57">
        <f t="shared" si="61"/>
        <v>213</v>
      </c>
      <c r="G144" s="57">
        <f t="shared" si="61"/>
        <v>61</v>
      </c>
      <c r="H144" s="57">
        <f t="shared" si="61"/>
        <v>58</v>
      </c>
      <c r="I144" s="57">
        <f t="shared" si="61"/>
        <v>119</v>
      </c>
      <c r="J144" s="57">
        <f t="shared" si="61"/>
        <v>177</v>
      </c>
      <c r="K144" s="57">
        <f t="shared" si="61"/>
        <v>153</v>
      </c>
      <c r="L144" s="57">
        <f t="shared" si="61"/>
        <v>330</v>
      </c>
      <c r="M144" s="57">
        <f t="shared" si="61"/>
        <v>238</v>
      </c>
      <c r="N144" s="57">
        <f t="shared" si="61"/>
        <v>211</v>
      </c>
      <c r="O144" s="57">
        <f t="shared" si="61"/>
        <v>449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5" thickBot="1" x14ac:dyDescent="0.25">
      <c r="A145" s="24"/>
      <c r="B145" s="24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5" thickBot="1" x14ac:dyDescent="0.25">
      <c r="A146" s="136" t="s">
        <v>79</v>
      </c>
      <c r="B146" s="137"/>
      <c r="C146" s="138"/>
      <c r="D146" s="57">
        <f t="shared" ref="D146:O146" si="62">SUM(D136)</f>
        <v>13</v>
      </c>
      <c r="E146" s="57">
        <f t="shared" si="62"/>
        <v>11</v>
      </c>
      <c r="F146" s="57">
        <f t="shared" si="62"/>
        <v>24</v>
      </c>
      <c r="G146" s="57">
        <f t="shared" si="62"/>
        <v>11</v>
      </c>
      <c r="H146" s="57">
        <f t="shared" si="62"/>
        <v>10</v>
      </c>
      <c r="I146" s="57">
        <f t="shared" si="62"/>
        <v>21</v>
      </c>
      <c r="J146" s="57">
        <f t="shared" si="62"/>
        <v>4</v>
      </c>
      <c r="K146" s="57">
        <f t="shared" si="62"/>
        <v>5</v>
      </c>
      <c r="L146" s="57">
        <f t="shared" si="62"/>
        <v>9</v>
      </c>
      <c r="M146" s="57">
        <f t="shared" si="62"/>
        <v>15</v>
      </c>
      <c r="N146" s="57">
        <f t="shared" si="62"/>
        <v>15</v>
      </c>
      <c r="O146" s="57">
        <f t="shared" si="62"/>
        <v>30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5" thickBot="1" x14ac:dyDescent="0.25">
      <c r="A147" s="18"/>
      <c r="B147" s="23"/>
      <c r="C147" s="2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5" thickBot="1" x14ac:dyDescent="0.25">
      <c r="A148" s="141" t="s">
        <v>182</v>
      </c>
      <c r="B148" s="142"/>
      <c r="C148" s="143"/>
      <c r="D148" s="58">
        <f>SUM(D142)</f>
        <v>0</v>
      </c>
      <c r="E148" s="58">
        <f t="shared" ref="E148:O148" si="63">SUM(E142)</f>
        <v>0</v>
      </c>
      <c r="F148" s="58">
        <f t="shared" si="63"/>
        <v>0</v>
      </c>
      <c r="G148" s="58">
        <f t="shared" si="63"/>
        <v>0</v>
      </c>
      <c r="H148" s="58">
        <f t="shared" si="63"/>
        <v>0</v>
      </c>
      <c r="I148" s="58">
        <f t="shared" si="63"/>
        <v>0</v>
      </c>
      <c r="J148" s="58">
        <f t="shared" si="63"/>
        <v>0</v>
      </c>
      <c r="K148" s="58">
        <f t="shared" si="63"/>
        <v>0</v>
      </c>
      <c r="L148" s="58">
        <f t="shared" si="63"/>
        <v>0</v>
      </c>
      <c r="M148" s="58">
        <f t="shared" si="63"/>
        <v>0</v>
      </c>
      <c r="N148" s="58">
        <f t="shared" si="63"/>
        <v>0</v>
      </c>
      <c r="O148" s="58">
        <f t="shared" si="63"/>
        <v>0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5" thickBot="1" x14ac:dyDescent="0.25">
      <c r="A149" s="24"/>
      <c r="B149" s="24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.5" thickBot="1" x14ac:dyDescent="0.25">
      <c r="A150" s="136" t="s">
        <v>80</v>
      </c>
      <c r="B150" s="137"/>
      <c r="C150" s="138"/>
      <c r="D150" s="57">
        <f>SUM(D144+D146+D148)</f>
        <v>126</v>
      </c>
      <c r="E150" s="57">
        <f t="shared" ref="E150:O150" si="64">SUM(E144+E146+E148)</f>
        <v>111</v>
      </c>
      <c r="F150" s="57">
        <f t="shared" si="64"/>
        <v>237</v>
      </c>
      <c r="G150" s="57">
        <f t="shared" si="64"/>
        <v>72</v>
      </c>
      <c r="H150" s="57">
        <f t="shared" si="64"/>
        <v>68</v>
      </c>
      <c r="I150" s="57">
        <f t="shared" si="64"/>
        <v>140</v>
      </c>
      <c r="J150" s="57">
        <f t="shared" si="64"/>
        <v>181</v>
      </c>
      <c r="K150" s="57">
        <f t="shared" si="64"/>
        <v>158</v>
      </c>
      <c r="L150" s="57">
        <f t="shared" si="64"/>
        <v>339</v>
      </c>
      <c r="M150" s="57">
        <f t="shared" si="64"/>
        <v>253</v>
      </c>
      <c r="N150" s="57">
        <f t="shared" si="64"/>
        <v>226</v>
      </c>
      <c r="O150" s="57">
        <f t="shared" si="64"/>
        <v>479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59"/>
      <c r="B151" s="59"/>
      <c r="C151" s="60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98"/>
      <c r="B152" s="6" t="s">
        <v>1</v>
      </c>
      <c r="C152" s="1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.75" x14ac:dyDescent="0.3">
      <c r="A153" s="63"/>
      <c r="B153" s="64" t="s">
        <v>81</v>
      </c>
      <c r="C153" s="65"/>
      <c r="D153" s="96"/>
      <c r="E153" s="169" t="s">
        <v>82</v>
      </c>
      <c r="F153" s="169"/>
      <c r="G153" s="169"/>
      <c r="H153" s="169"/>
      <c r="I153" s="169"/>
      <c r="J153" s="169"/>
      <c r="K153" s="169"/>
      <c r="L153" s="10"/>
      <c r="M153" s="10"/>
      <c r="N153" s="10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.75" x14ac:dyDescent="0.3">
      <c r="A154" s="63"/>
      <c r="B154" s="63"/>
      <c r="C154" s="66"/>
      <c r="D154" s="96"/>
      <c r="E154" s="96"/>
      <c r="F154" s="96"/>
      <c r="G154" s="96"/>
      <c r="H154" s="96"/>
      <c r="I154" s="96"/>
      <c r="J154" s="96"/>
      <c r="K154" s="96"/>
      <c r="L154" s="10"/>
      <c r="M154" s="10"/>
      <c r="N154" s="10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8.75" x14ac:dyDescent="0.3">
      <c r="A155" s="63"/>
      <c r="B155" s="63"/>
      <c r="C155" s="66"/>
      <c r="D155" s="96"/>
      <c r="E155" s="96"/>
      <c r="F155" s="96"/>
      <c r="G155" s="96"/>
      <c r="H155" s="96"/>
      <c r="I155" s="96"/>
      <c r="J155" s="96"/>
      <c r="K155" s="96"/>
      <c r="L155" s="10"/>
      <c r="M155" s="10"/>
      <c r="N155" s="10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9.5" thickBot="1" x14ac:dyDescent="0.35">
      <c r="A156" s="63"/>
      <c r="B156" s="67"/>
      <c r="C156" s="65"/>
      <c r="D156" s="68"/>
      <c r="E156" s="139" t="s">
        <v>83</v>
      </c>
      <c r="F156" s="140"/>
      <c r="G156" s="140"/>
      <c r="H156" s="140"/>
      <c r="I156" s="140"/>
      <c r="J156" s="140"/>
      <c r="K156" s="140"/>
      <c r="L156" s="10"/>
      <c r="M156" s="10"/>
      <c r="N156" s="10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8.75" x14ac:dyDescent="0.3">
      <c r="A157" s="63"/>
      <c r="B157" s="69" t="s">
        <v>84</v>
      </c>
      <c r="C157" s="65"/>
      <c r="D157" s="68"/>
      <c r="E157" s="139" t="s">
        <v>85</v>
      </c>
      <c r="F157" s="140"/>
      <c r="G157" s="140"/>
      <c r="H157" s="140"/>
      <c r="I157" s="140"/>
      <c r="J157" s="140"/>
      <c r="K157" s="140"/>
      <c r="L157" s="10"/>
      <c r="M157" s="10"/>
      <c r="N157" s="10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59"/>
      <c r="B158" s="59"/>
      <c r="C158" s="60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s="50" customFormat="1" x14ac:dyDescent="0.2">
      <c r="A159" s="70"/>
      <c r="B159" s="70"/>
      <c r="C159" s="71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1:25" s="50" customFormat="1" x14ac:dyDescent="0.2">
      <c r="A160" s="73"/>
      <c r="B160" s="74"/>
      <c r="C160" s="4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spans="1:25" s="50" customFormat="1" x14ac:dyDescent="0.2">
      <c r="A161" s="73"/>
      <c r="B161" s="74"/>
      <c r="C161" s="49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 spans="1:25" s="50" customFormat="1" x14ac:dyDescent="0.2">
      <c r="A162" s="76"/>
      <c r="B162" s="76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spans="1:25" s="50" customFormat="1" x14ac:dyDescent="0.2">
      <c r="A163" s="76"/>
      <c r="B163" s="76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spans="1:25" s="50" customFormat="1" x14ac:dyDescent="0.2">
      <c r="A164" s="76"/>
      <c r="B164" s="76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spans="1:25" s="50" customFormat="1" x14ac:dyDescent="0.2">
      <c r="A165" s="76"/>
      <c r="B165" s="76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spans="1:25" s="50" customFormat="1" x14ac:dyDescent="0.2">
      <c r="A166" s="76"/>
      <c r="B166" s="76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spans="1:25" s="50" customFormat="1" x14ac:dyDescent="0.2">
      <c r="A167" s="76"/>
      <c r="B167" s="76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1:25" s="50" customFormat="1" x14ac:dyDescent="0.2">
      <c r="A168" s="76"/>
      <c r="B168" s="76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1:25" s="50" customFormat="1" x14ac:dyDescent="0.2">
      <c r="A169" s="76"/>
      <c r="B169" s="76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1:25" s="50" customFormat="1" x14ac:dyDescent="0.2">
      <c r="A170" s="76"/>
      <c r="B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1:25" s="50" customFormat="1" x14ac:dyDescent="0.2">
      <c r="A171" s="76"/>
      <c r="B171" s="76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spans="1:25" s="50" customFormat="1" x14ac:dyDescent="0.2">
      <c r="A172" s="76"/>
      <c r="B172" s="76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spans="1:25" s="50" customFormat="1" x14ac:dyDescent="0.2">
      <c r="A173" s="76"/>
      <c r="B173" s="76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spans="1:25" s="50" customFormat="1" x14ac:dyDescent="0.2">
      <c r="A174" s="76"/>
      <c r="B174" s="76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</row>
    <row r="175" spans="1:25" s="50" customFormat="1" x14ac:dyDescent="0.2">
      <c r="A175" s="76"/>
      <c r="B175" s="76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</row>
    <row r="176" spans="1:25" s="50" customFormat="1" x14ac:dyDescent="0.2">
      <c r="A176" s="76"/>
      <c r="B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</row>
    <row r="177" spans="1:15" s="50" customFormat="1" x14ac:dyDescent="0.2">
      <c r="A177" s="76"/>
      <c r="B177" s="76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</row>
    <row r="178" spans="1:15" s="50" customFormat="1" x14ac:dyDescent="0.2">
      <c r="A178" s="76"/>
      <c r="B178" s="76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</row>
    <row r="179" spans="1:15" s="50" customFormat="1" x14ac:dyDescent="0.2">
      <c r="A179" s="76"/>
      <c r="B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</row>
    <row r="180" spans="1:15" s="50" customFormat="1" x14ac:dyDescent="0.2">
      <c r="A180" s="76"/>
      <c r="B180" s="76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</row>
    <row r="181" spans="1:15" s="50" customFormat="1" x14ac:dyDescent="0.2">
      <c r="A181" s="76"/>
      <c r="B181" s="76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</row>
    <row r="182" spans="1:15" s="50" customFormat="1" x14ac:dyDescent="0.2">
      <c r="A182" s="76"/>
      <c r="B182" s="76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</row>
  </sheetData>
  <mergeCells count="110"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D37:F37"/>
    <mergeCell ref="G37:I37"/>
    <mergeCell ref="J37:L37"/>
    <mergeCell ref="M37:O37"/>
    <mergeCell ref="A28:C28"/>
    <mergeCell ref="A32:C32"/>
    <mergeCell ref="A34:C34"/>
    <mergeCell ref="A36:F36"/>
    <mergeCell ref="G36:O36"/>
    <mergeCell ref="A62:C62"/>
    <mergeCell ref="A64:C64"/>
    <mergeCell ref="A66:F66"/>
    <mergeCell ref="G66:O66"/>
    <mergeCell ref="D67:F67"/>
    <mergeCell ref="G67:I67"/>
    <mergeCell ref="J67:L67"/>
    <mergeCell ref="A51:C51"/>
    <mergeCell ref="A53:C53"/>
    <mergeCell ref="A55:F55"/>
    <mergeCell ref="G55:O55"/>
    <mergeCell ref="D56:F56"/>
    <mergeCell ref="G56:I56"/>
    <mergeCell ref="J56:L56"/>
    <mergeCell ref="M56:O56"/>
    <mergeCell ref="D80:F80"/>
    <mergeCell ref="G80:I80"/>
    <mergeCell ref="J80:L80"/>
    <mergeCell ref="M80:O80"/>
    <mergeCell ref="M67:O67"/>
    <mergeCell ref="A75:C75"/>
    <mergeCell ref="A77:C77"/>
    <mergeCell ref="A79:F79"/>
    <mergeCell ref="G79:O79"/>
    <mergeCell ref="D91:F91"/>
    <mergeCell ref="G91:I91"/>
    <mergeCell ref="J91:L91"/>
    <mergeCell ref="M91:O91"/>
    <mergeCell ref="A83:C83"/>
    <mergeCell ref="A87:C87"/>
    <mergeCell ref="A88:C88"/>
    <mergeCell ref="A90:F90"/>
    <mergeCell ref="G90:O90"/>
    <mergeCell ref="A105:F105"/>
    <mergeCell ref="G105:O105"/>
    <mergeCell ref="B106:B107"/>
    <mergeCell ref="C106:C107"/>
    <mergeCell ref="D106:F106"/>
    <mergeCell ref="G106:I106"/>
    <mergeCell ref="J106:L106"/>
    <mergeCell ref="M106:O106"/>
    <mergeCell ref="A94:C94"/>
    <mergeCell ref="A98:C98"/>
    <mergeCell ref="A102:C102"/>
    <mergeCell ref="A103:C103"/>
    <mergeCell ref="A123:C123"/>
    <mergeCell ref="A125:O125"/>
    <mergeCell ref="A116:C116"/>
    <mergeCell ref="A120:C120"/>
    <mergeCell ref="A121:C121"/>
    <mergeCell ref="A109:C109"/>
    <mergeCell ref="A111:F111"/>
    <mergeCell ref="G111:O111"/>
    <mergeCell ref="B112:B113"/>
    <mergeCell ref="C112:C113"/>
    <mergeCell ref="D112:F112"/>
    <mergeCell ref="G112:I112"/>
    <mergeCell ref="J112:L112"/>
    <mergeCell ref="M112:O112"/>
    <mergeCell ref="A131:C131"/>
    <mergeCell ref="A127:F127"/>
    <mergeCell ref="G127:O127"/>
    <mergeCell ref="B128:B129"/>
    <mergeCell ref="C128:C129"/>
    <mergeCell ref="D128:F128"/>
    <mergeCell ref="G128:I128"/>
    <mergeCell ref="J128:L128"/>
    <mergeCell ref="M128:O128"/>
    <mergeCell ref="E153:K153"/>
    <mergeCell ref="E156:K156"/>
    <mergeCell ref="E157:K157"/>
    <mergeCell ref="A142:C142"/>
    <mergeCell ref="A144:C144"/>
    <mergeCell ref="A146:C146"/>
    <mergeCell ref="A148:C148"/>
    <mergeCell ref="A150:C150"/>
    <mergeCell ref="A136:C136"/>
    <mergeCell ref="A139:O1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Y77"/>
  <sheetViews>
    <sheetView workbookViewId="0">
      <selection activeCell="C9" sqref="C9:C10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7" customWidth="1"/>
    <col min="4" max="6" width="7" style="79" customWidth="1"/>
    <col min="7" max="15" width="6.42578125" style="79" customWidth="1"/>
    <col min="16" max="16" width="15.140625" style="97" customWidth="1"/>
    <col min="17" max="19" width="11.42578125" style="97" customWidth="1"/>
    <col min="20" max="25" width="10" style="97" customWidth="1"/>
    <col min="26" max="16384" width="12.5703125" style="97"/>
  </cols>
  <sheetData>
    <row r="3" spans="1:25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8" t="s">
        <v>183</v>
      </c>
      <c r="B4" s="9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8"/>
      <c r="B5" s="9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61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8"/>
      <c r="B7" s="98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63"/>
      <c r="B8" s="164"/>
      <c r="C8" s="165" t="s">
        <v>2</v>
      </c>
      <c r="D8" s="166"/>
      <c r="E8" s="167"/>
      <c r="F8" s="4"/>
      <c r="G8" s="5"/>
      <c r="H8" s="158" t="s">
        <v>3</v>
      </c>
      <c r="I8" s="116"/>
      <c r="J8" s="116"/>
      <c r="K8" s="116"/>
      <c r="L8" s="116"/>
      <c r="M8" s="116"/>
      <c r="N8" s="116"/>
      <c r="O8" s="11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194" t="s">
        <v>242</v>
      </c>
      <c r="D9" s="168"/>
      <c r="E9" s="117"/>
      <c r="F9" s="4"/>
      <c r="G9" s="5"/>
      <c r="H9" s="158" t="s">
        <v>4</v>
      </c>
      <c r="I9" s="117"/>
      <c r="J9" s="158" t="s">
        <v>5</v>
      </c>
      <c r="K9" s="117"/>
      <c r="L9" s="158" t="s">
        <v>6</v>
      </c>
      <c r="M9" s="117"/>
      <c r="N9" s="158" t="s">
        <v>7</v>
      </c>
      <c r="O9" s="11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70" t="s">
        <v>97</v>
      </c>
      <c r="B10" s="171"/>
      <c r="C10" s="195"/>
      <c r="D10" s="177"/>
      <c r="E10" s="117"/>
      <c r="F10" s="4"/>
      <c r="G10" s="5"/>
      <c r="H10" s="178"/>
      <c r="I10" s="117"/>
      <c r="J10" s="178"/>
      <c r="K10" s="117"/>
      <c r="L10" s="178"/>
      <c r="M10" s="117"/>
      <c r="N10" s="175"/>
      <c r="O10" s="17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8" t="s">
        <v>241</v>
      </c>
      <c r="B11" s="98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00" customFormat="1" x14ac:dyDescent="0.2">
      <c r="A12" s="192" t="s">
        <v>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25" x14ac:dyDescent="0.2">
      <c r="A13" s="112" t="s">
        <v>72</v>
      </c>
      <c r="B13" s="113"/>
      <c r="C13" s="114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0.5" customHeight="1" x14ac:dyDescent="0.2">
      <c r="A14" s="53"/>
      <c r="B14" s="24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00" customFormat="1" x14ac:dyDescent="0.2">
      <c r="A15" s="133" t="s">
        <v>73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 x14ac:dyDescent="0.2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4" t="s">
        <v>212</v>
      </c>
      <c r="B17" s="145"/>
      <c r="C17" s="145"/>
      <c r="D17" s="145"/>
      <c r="E17" s="145"/>
      <c r="F17" s="146"/>
      <c r="G17" s="147" t="s">
        <v>10</v>
      </c>
      <c r="H17" s="148"/>
      <c r="I17" s="148"/>
      <c r="J17" s="148"/>
      <c r="K17" s="148"/>
      <c r="L17" s="148"/>
      <c r="M17" s="148"/>
      <c r="N17" s="148"/>
      <c r="O17" s="149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1" t="s">
        <v>11</v>
      </c>
      <c r="B18" s="121" t="s">
        <v>12</v>
      </c>
      <c r="C18" s="123" t="s">
        <v>13</v>
      </c>
      <c r="D18" s="115" t="s">
        <v>14</v>
      </c>
      <c r="E18" s="116"/>
      <c r="F18" s="117"/>
      <c r="G18" s="115" t="s">
        <v>15</v>
      </c>
      <c r="H18" s="116"/>
      <c r="I18" s="117"/>
      <c r="J18" s="115" t="s">
        <v>16</v>
      </c>
      <c r="K18" s="116"/>
      <c r="L18" s="117"/>
      <c r="M18" s="115" t="s">
        <v>17</v>
      </c>
      <c r="N18" s="116"/>
      <c r="O18" s="117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1" t="s">
        <v>213</v>
      </c>
      <c r="B19" s="122"/>
      <c r="C19" s="124"/>
      <c r="D19" s="20" t="s">
        <v>19</v>
      </c>
      <c r="E19" s="20" t="s">
        <v>20</v>
      </c>
      <c r="F19" s="20" t="s">
        <v>21</v>
      </c>
      <c r="G19" s="20" t="s">
        <v>19</v>
      </c>
      <c r="H19" s="20" t="s">
        <v>20</v>
      </c>
      <c r="I19" s="20" t="s">
        <v>21</v>
      </c>
      <c r="J19" s="20" t="s">
        <v>19</v>
      </c>
      <c r="K19" s="20" t="s">
        <v>20</v>
      </c>
      <c r="L19" s="20" t="s">
        <v>21</v>
      </c>
      <c r="M19" s="20" t="s">
        <v>19</v>
      </c>
      <c r="N19" s="20" t="s">
        <v>20</v>
      </c>
      <c r="O19" s="20" t="s">
        <v>21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215</v>
      </c>
      <c r="B20" s="14" t="s">
        <v>214</v>
      </c>
      <c r="C20" s="22" t="s">
        <v>55</v>
      </c>
      <c r="D20" s="35">
        <v>9</v>
      </c>
      <c r="E20" s="35">
        <v>7</v>
      </c>
      <c r="F20" s="16">
        <f t="shared" ref="F20:F24" si="0">SUM(D20:E20)</f>
        <v>16</v>
      </c>
      <c r="G20" s="35">
        <v>8</v>
      </c>
      <c r="H20" s="35">
        <v>6</v>
      </c>
      <c r="I20" s="16">
        <f t="shared" ref="I20:I24" si="1">SUM(G20:H20)</f>
        <v>14</v>
      </c>
      <c r="J20" s="16">
        <v>22</v>
      </c>
      <c r="K20" s="16">
        <v>9</v>
      </c>
      <c r="L20" s="16">
        <f>SUM(J20:K20)</f>
        <v>31</v>
      </c>
      <c r="M20" s="16">
        <f t="shared" ref="M20:N26" si="2">G20+J20</f>
        <v>30</v>
      </c>
      <c r="N20" s="16">
        <f t="shared" si="2"/>
        <v>15</v>
      </c>
      <c r="O20" s="16">
        <f t="shared" ref="O20:O25" si="3">SUM(M20:N20)</f>
        <v>45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218</v>
      </c>
      <c r="B21" s="14" t="s">
        <v>214</v>
      </c>
      <c r="C21" s="22" t="s">
        <v>55</v>
      </c>
      <c r="D21" s="35">
        <v>24</v>
      </c>
      <c r="E21" s="35">
        <v>17</v>
      </c>
      <c r="F21" s="16">
        <f t="shared" si="0"/>
        <v>41</v>
      </c>
      <c r="G21" s="35">
        <v>18</v>
      </c>
      <c r="H21" s="35">
        <v>14</v>
      </c>
      <c r="I21" s="16">
        <f t="shared" si="1"/>
        <v>32</v>
      </c>
      <c r="J21" s="16">
        <v>54</v>
      </c>
      <c r="K21" s="16">
        <v>37</v>
      </c>
      <c r="L21" s="16">
        <f t="shared" ref="L21:L25" si="4">SUM(J21:K21)</f>
        <v>91</v>
      </c>
      <c r="M21" s="16">
        <f t="shared" si="2"/>
        <v>72</v>
      </c>
      <c r="N21" s="16">
        <f t="shared" si="2"/>
        <v>51</v>
      </c>
      <c r="O21" s="16">
        <f t="shared" si="3"/>
        <v>123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5.5" customHeight="1" x14ac:dyDescent="0.2">
      <c r="A22" s="14" t="s">
        <v>217</v>
      </c>
      <c r="B22" s="14" t="s">
        <v>214</v>
      </c>
      <c r="C22" s="22" t="s">
        <v>55</v>
      </c>
      <c r="D22" s="35">
        <v>7</v>
      </c>
      <c r="E22" s="35">
        <v>31</v>
      </c>
      <c r="F22" s="16">
        <f t="shared" si="0"/>
        <v>38</v>
      </c>
      <c r="G22" s="35">
        <v>3</v>
      </c>
      <c r="H22" s="35">
        <v>20</v>
      </c>
      <c r="I22" s="16">
        <f t="shared" si="1"/>
        <v>23</v>
      </c>
      <c r="J22" s="16">
        <v>18</v>
      </c>
      <c r="K22" s="16">
        <v>26</v>
      </c>
      <c r="L22" s="16">
        <f t="shared" si="4"/>
        <v>44</v>
      </c>
      <c r="M22" s="16">
        <f t="shared" si="2"/>
        <v>21</v>
      </c>
      <c r="N22" s="16">
        <f t="shared" si="2"/>
        <v>46</v>
      </c>
      <c r="O22" s="16">
        <f t="shared" si="3"/>
        <v>67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216</v>
      </c>
      <c r="B23" s="14" t="s">
        <v>214</v>
      </c>
      <c r="C23" s="22" t="s">
        <v>55</v>
      </c>
      <c r="D23" s="35">
        <v>14</v>
      </c>
      <c r="E23" s="35">
        <v>12</v>
      </c>
      <c r="F23" s="16">
        <f t="shared" si="0"/>
        <v>26</v>
      </c>
      <c r="G23" s="35">
        <v>14</v>
      </c>
      <c r="H23" s="35">
        <v>9</v>
      </c>
      <c r="I23" s="16">
        <f t="shared" si="1"/>
        <v>23</v>
      </c>
      <c r="J23" s="16">
        <v>25</v>
      </c>
      <c r="K23" s="16">
        <v>26</v>
      </c>
      <c r="L23" s="16">
        <f t="shared" si="4"/>
        <v>51</v>
      </c>
      <c r="M23" s="16">
        <f t="shared" si="2"/>
        <v>39</v>
      </c>
      <c r="N23" s="16">
        <f t="shared" si="2"/>
        <v>35</v>
      </c>
      <c r="O23" s="16">
        <f t="shared" si="3"/>
        <v>74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219</v>
      </c>
      <c r="B24" s="14" t="s">
        <v>214</v>
      </c>
      <c r="C24" s="22" t="s">
        <v>55</v>
      </c>
      <c r="D24" s="35">
        <v>20</v>
      </c>
      <c r="E24" s="35">
        <v>29</v>
      </c>
      <c r="F24" s="16">
        <f t="shared" si="0"/>
        <v>49</v>
      </c>
      <c r="G24" s="35">
        <v>17</v>
      </c>
      <c r="H24" s="35">
        <v>24</v>
      </c>
      <c r="I24" s="16">
        <f t="shared" si="1"/>
        <v>41</v>
      </c>
      <c r="J24" s="16">
        <v>38</v>
      </c>
      <c r="K24" s="16">
        <v>51</v>
      </c>
      <c r="L24" s="16">
        <f t="shared" si="4"/>
        <v>89</v>
      </c>
      <c r="M24" s="16">
        <f t="shared" si="2"/>
        <v>55</v>
      </c>
      <c r="N24" s="16">
        <f t="shared" si="2"/>
        <v>75</v>
      </c>
      <c r="O24" s="16">
        <f t="shared" si="3"/>
        <v>130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2.5" x14ac:dyDescent="0.2">
      <c r="A25" s="32" t="s">
        <v>221</v>
      </c>
      <c r="B25" s="32" t="s">
        <v>214</v>
      </c>
      <c r="C25" s="105" t="s">
        <v>55</v>
      </c>
      <c r="D25" s="108">
        <v>23</v>
      </c>
      <c r="E25" s="108">
        <v>10</v>
      </c>
      <c r="F25" s="33">
        <f t="shared" ref="F25:F26" si="5">SUM(D25:E25)</f>
        <v>33</v>
      </c>
      <c r="G25" s="108">
        <v>20</v>
      </c>
      <c r="H25" s="108">
        <v>6</v>
      </c>
      <c r="I25" s="33">
        <f t="shared" ref="I25:I26" si="6">SUM(G25,H25)</f>
        <v>26</v>
      </c>
      <c r="J25" s="33">
        <v>18</v>
      </c>
      <c r="K25" s="33">
        <v>9</v>
      </c>
      <c r="L25" s="33">
        <f t="shared" si="4"/>
        <v>27</v>
      </c>
      <c r="M25" s="33">
        <f t="shared" si="2"/>
        <v>38</v>
      </c>
      <c r="N25" s="33">
        <f t="shared" si="2"/>
        <v>15</v>
      </c>
      <c r="O25" s="33">
        <f t="shared" si="3"/>
        <v>53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50" customFormat="1" x14ac:dyDescent="0.2">
      <c r="A26" s="34" t="s">
        <v>220</v>
      </c>
      <c r="B26" s="34" t="s">
        <v>214</v>
      </c>
      <c r="C26" s="47" t="s">
        <v>55</v>
      </c>
      <c r="D26" s="35">
        <v>19</v>
      </c>
      <c r="E26" s="35">
        <v>22</v>
      </c>
      <c r="F26" s="35">
        <f t="shared" si="5"/>
        <v>41</v>
      </c>
      <c r="G26" s="35">
        <v>11</v>
      </c>
      <c r="H26" s="35">
        <v>13</v>
      </c>
      <c r="I26" s="35">
        <f t="shared" si="6"/>
        <v>24</v>
      </c>
      <c r="J26" s="35">
        <v>27</v>
      </c>
      <c r="K26" s="35">
        <v>42</v>
      </c>
      <c r="L26" s="35">
        <f t="shared" ref="L26" si="7">SUM(J26:K26)</f>
        <v>69</v>
      </c>
      <c r="M26" s="35">
        <f t="shared" si="2"/>
        <v>38</v>
      </c>
      <c r="N26" s="35">
        <f t="shared" si="2"/>
        <v>55</v>
      </c>
      <c r="O26" s="35">
        <f t="shared" ref="O26" si="8">SUM(M26:N26)</f>
        <v>93</v>
      </c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s="50" customFormat="1" x14ac:dyDescent="0.2">
      <c r="A27" s="189" t="s">
        <v>26</v>
      </c>
      <c r="B27" s="190"/>
      <c r="C27" s="191"/>
      <c r="D27" s="35">
        <f>SUM(D20:D26)</f>
        <v>116</v>
      </c>
      <c r="E27" s="35">
        <f t="shared" ref="E27:O27" si="9">SUM(E20:E26)</f>
        <v>128</v>
      </c>
      <c r="F27" s="35">
        <f t="shared" si="9"/>
        <v>244</v>
      </c>
      <c r="G27" s="35">
        <f t="shared" si="9"/>
        <v>91</v>
      </c>
      <c r="H27" s="35">
        <f t="shared" si="9"/>
        <v>92</v>
      </c>
      <c r="I27" s="35">
        <f t="shared" si="9"/>
        <v>183</v>
      </c>
      <c r="J27" s="35">
        <f t="shared" si="9"/>
        <v>202</v>
      </c>
      <c r="K27" s="35">
        <f t="shared" si="9"/>
        <v>200</v>
      </c>
      <c r="L27" s="35">
        <f t="shared" si="9"/>
        <v>402</v>
      </c>
      <c r="M27" s="35">
        <f t="shared" si="9"/>
        <v>293</v>
      </c>
      <c r="N27" s="35">
        <f t="shared" si="9"/>
        <v>292</v>
      </c>
      <c r="O27" s="35">
        <f t="shared" si="9"/>
        <v>585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s="50" customFormat="1" x14ac:dyDescent="0.2">
      <c r="A28" s="106"/>
      <c r="B28" s="106"/>
      <c r="C28" s="10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x14ac:dyDescent="0.2">
      <c r="A29" s="112" t="s">
        <v>31</v>
      </c>
      <c r="B29" s="113"/>
      <c r="C29" s="114"/>
      <c r="D29" s="20">
        <f>SUM(D27)</f>
        <v>116</v>
      </c>
      <c r="E29" s="20">
        <f t="shared" ref="E29:O29" si="10">SUM(E27)</f>
        <v>128</v>
      </c>
      <c r="F29" s="20">
        <f t="shared" si="10"/>
        <v>244</v>
      </c>
      <c r="G29" s="20">
        <f t="shared" si="10"/>
        <v>91</v>
      </c>
      <c r="H29" s="20">
        <f t="shared" si="10"/>
        <v>92</v>
      </c>
      <c r="I29" s="20">
        <f t="shared" si="10"/>
        <v>183</v>
      </c>
      <c r="J29" s="20">
        <f t="shared" si="10"/>
        <v>202</v>
      </c>
      <c r="K29" s="20">
        <f t="shared" si="10"/>
        <v>200</v>
      </c>
      <c r="L29" s="20">
        <f t="shared" si="10"/>
        <v>402</v>
      </c>
      <c r="M29" s="20">
        <f t="shared" si="10"/>
        <v>293</v>
      </c>
      <c r="N29" s="20">
        <f t="shared" si="10"/>
        <v>292</v>
      </c>
      <c r="O29" s="20">
        <f t="shared" si="10"/>
        <v>585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.5" thickBot="1" x14ac:dyDescent="0.25">
      <c r="A31" s="24"/>
      <c r="B31" s="24"/>
      <c r="C31" s="25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3.5" thickBot="1" x14ac:dyDescent="0.25">
      <c r="A32" s="136" t="s">
        <v>79</v>
      </c>
      <c r="B32" s="137"/>
      <c r="C32" s="138"/>
      <c r="D32" s="57">
        <f t="shared" ref="D32:O32" si="11">SUM(D29)</f>
        <v>116</v>
      </c>
      <c r="E32" s="57">
        <f t="shared" si="11"/>
        <v>128</v>
      </c>
      <c r="F32" s="57">
        <f t="shared" si="11"/>
        <v>244</v>
      </c>
      <c r="G32" s="57">
        <f t="shared" si="11"/>
        <v>91</v>
      </c>
      <c r="H32" s="57">
        <f t="shared" si="11"/>
        <v>92</v>
      </c>
      <c r="I32" s="57">
        <f t="shared" si="11"/>
        <v>183</v>
      </c>
      <c r="J32" s="57">
        <f t="shared" si="11"/>
        <v>202</v>
      </c>
      <c r="K32" s="57">
        <f t="shared" si="11"/>
        <v>200</v>
      </c>
      <c r="L32" s="57">
        <f t="shared" si="11"/>
        <v>402</v>
      </c>
      <c r="M32" s="57">
        <f t="shared" si="11"/>
        <v>293</v>
      </c>
      <c r="N32" s="57">
        <f t="shared" si="11"/>
        <v>292</v>
      </c>
      <c r="O32" s="57">
        <f t="shared" si="11"/>
        <v>585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85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3.5" thickBot="1" x14ac:dyDescent="0.25">
      <c r="A34" s="18"/>
      <c r="B34" s="18"/>
      <c r="C34" s="18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00" customFormat="1" x14ac:dyDescent="0.2">
      <c r="A35" s="135" t="s">
        <v>181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99"/>
      <c r="Q35" s="99"/>
      <c r="R35" s="99"/>
      <c r="S35" s="99"/>
      <c r="T35" s="99"/>
      <c r="U35" s="99"/>
      <c r="V35" s="99"/>
      <c r="W35" s="99"/>
      <c r="X35" s="99"/>
      <c r="Y35" s="99"/>
    </row>
    <row r="36" spans="1:25" ht="13.5" thickBot="1" x14ac:dyDescent="0.25">
      <c r="A36" s="24"/>
      <c r="B36" s="24"/>
      <c r="C36" s="25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.5" thickBot="1" x14ac:dyDescent="0.25">
      <c r="A37" s="141" t="s">
        <v>182</v>
      </c>
      <c r="B37" s="142"/>
      <c r="C37" s="143"/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thickBot="1" x14ac:dyDescent="0.25">
      <c r="A38" s="24"/>
      <c r="B38" s="24"/>
      <c r="C38" s="25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3.5" thickBot="1" x14ac:dyDescent="0.25">
      <c r="A39" s="136" t="s">
        <v>72</v>
      </c>
      <c r="B39" s="137"/>
      <c r="C39" s="138"/>
      <c r="D39" s="57">
        <f t="shared" ref="D39:O39" si="12">SUM(D13)</f>
        <v>0</v>
      </c>
      <c r="E39" s="57">
        <f t="shared" si="12"/>
        <v>0</v>
      </c>
      <c r="F39" s="57">
        <f t="shared" si="12"/>
        <v>0</v>
      </c>
      <c r="G39" s="57">
        <f t="shared" si="12"/>
        <v>0</v>
      </c>
      <c r="H39" s="57">
        <f t="shared" si="12"/>
        <v>0</v>
      </c>
      <c r="I39" s="57">
        <f t="shared" si="12"/>
        <v>0</v>
      </c>
      <c r="J39" s="57">
        <f t="shared" si="12"/>
        <v>0</v>
      </c>
      <c r="K39" s="57">
        <f t="shared" si="12"/>
        <v>0</v>
      </c>
      <c r="L39" s="57">
        <f t="shared" si="12"/>
        <v>0</v>
      </c>
      <c r="M39" s="57">
        <f t="shared" si="12"/>
        <v>0</v>
      </c>
      <c r="N39" s="57">
        <f t="shared" si="12"/>
        <v>0</v>
      </c>
      <c r="O39" s="57">
        <f t="shared" si="12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5" thickBot="1" x14ac:dyDescent="0.25">
      <c r="A40" s="24"/>
      <c r="B40" s="24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5" thickBot="1" x14ac:dyDescent="0.25">
      <c r="A41" s="136" t="s">
        <v>79</v>
      </c>
      <c r="B41" s="137"/>
      <c r="C41" s="138"/>
      <c r="D41" s="57">
        <f t="shared" ref="D41:O41" si="13">SUM(D32)</f>
        <v>116</v>
      </c>
      <c r="E41" s="57">
        <f t="shared" si="13"/>
        <v>128</v>
      </c>
      <c r="F41" s="57">
        <f t="shared" si="13"/>
        <v>244</v>
      </c>
      <c r="G41" s="57">
        <f t="shared" si="13"/>
        <v>91</v>
      </c>
      <c r="H41" s="57">
        <f t="shared" si="13"/>
        <v>92</v>
      </c>
      <c r="I41" s="57">
        <f t="shared" si="13"/>
        <v>183</v>
      </c>
      <c r="J41" s="57">
        <f t="shared" si="13"/>
        <v>202</v>
      </c>
      <c r="K41" s="57">
        <f t="shared" si="13"/>
        <v>200</v>
      </c>
      <c r="L41" s="57">
        <f t="shared" si="13"/>
        <v>402</v>
      </c>
      <c r="M41" s="57">
        <f t="shared" si="13"/>
        <v>293</v>
      </c>
      <c r="N41" s="57">
        <f t="shared" si="13"/>
        <v>292</v>
      </c>
      <c r="O41" s="57">
        <f t="shared" si="13"/>
        <v>585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5" thickBot="1" x14ac:dyDescent="0.25">
      <c r="A42" s="18"/>
      <c r="B42" s="23"/>
      <c r="C42" s="2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3.5" thickBot="1" x14ac:dyDescent="0.25">
      <c r="A43" s="141" t="s">
        <v>182</v>
      </c>
      <c r="B43" s="142"/>
      <c r="C43" s="143"/>
      <c r="D43" s="58">
        <f>SUM(D37)</f>
        <v>0</v>
      </c>
      <c r="E43" s="58">
        <f t="shared" ref="E43:O43" si="14">SUM(E37)</f>
        <v>0</v>
      </c>
      <c r="F43" s="58">
        <f t="shared" si="14"/>
        <v>0</v>
      </c>
      <c r="G43" s="58">
        <f t="shared" si="14"/>
        <v>0</v>
      </c>
      <c r="H43" s="58">
        <f t="shared" si="14"/>
        <v>0</v>
      </c>
      <c r="I43" s="58">
        <f t="shared" si="14"/>
        <v>0</v>
      </c>
      <c r="J43" s="58">
        <f t="shared" si="14"/>
        <v>0</v>
      </c>
      <c r="K43" s="58">
        <f t="shared" si="14"/>
        <v>0</v>
      </c>
      <c r="L43" s="58">
        <f t="shared" si="14"/>
        <v>0</v>
      </c>
      <c r="M43" s="58">
        <f t="shared" si="14"/>
        <v>0</v>
      </c>
      <c r="N43" s="58">
        <f t="shared" si="14"/>
        <v>0</v>
      </c>
      <c r="O43" s="58">
        <f t="shared" si="14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3.5" thickBot="1" x14ac:dyDescent="0.25">
      <c r="A44" s="24"/>
      <c r="B44" s="24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3.5" thickBot="1" x14ac:dyDescent="0.25">
      <c r="A45" s="136" t="s">
        <v>80</v>
      </c>
      <c r="B45" s="137"/>
      <c r="C45" s="138"/>
      <c r="D45" s="57">
        <f>SUM(D39+D41+D43)</f>
        <v>116</v>
      </c>
      <c r="E45" s="57">
        <f t="shared" ref="E45:O45" si="15">SUM(E39+E41+E43)</f>
        <v>128</v>
      </c>
      <c r="F45" s="57">
        <f t="shared" si="15"/>
        <v>244</v>
      </c>
      <c r="G45" s="57">
        <f t="shared" si="15"/>
        <v>91</v>
      </c>
      <c r="H45" s="57">
        <f t="shared" si="15"/>
        <v>92</v>
      </c>
      <c r="I45" s="57">
        <f t="shared" si="15"/>
        <v>183</v>
      </c>
      <c r="J45" s="57">
        <f t="shared" si="15"/>
        <v>202</v>
      </c>
      <c r="K45" s="57">
        <f t="shared" si="15"/>
        <v>200</v>
      </c>
      <c r="L45" s="57">
        <f t="shared" si="15"/>
        <v>402</v>
      </c>
      <c r="M45" s="57">
        <f t="shared" si="15"/>
        <v>293</v>
      </c>
      <c r="N45" s="57">
        <f t="shared" si="15"/>
        <v>292</v>
      </c>
      <c r="O45" s="57">
        <f t="shared" si="15"/>
        <v>585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59"/>
      <c r="B46" s="59"/>
      <c r="C46" s="60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98"/>
      <c r="B47" s="6" t="s">
        <v>1</v>
      </c>
      <c r="C47" s="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.75" x14ac:dyDescent="0.3">
      <c r="A48" s="63"/>
      <c r="B48" s="64" t="s">
        <v>81</v>
      </c>
      <c r="C48" s="65"/>
      <c r="D48" s="96"/>
      <c r="E48" s="169" t="s">
        <v>82</v>
      </c>
      <c r="F48" s="169"/>
      <c r="G48" s="169"/>
      <c r="H48" s="169"/>
      <c r="I48" s="169"/>
      <c r="J48" s="169"/>
      <c r="K48" s="169"/>
      <c r="L48" s="10"/>
      <c r="M48" s="10"/>
      <c r="N48" s="10"/>
      <c r="O48" s="10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.75" x14ac:dyDescent="0.3">
      <c r="A49" s="63"/>
      <c r="B49" s="63"/>
      <c r="C49" s="66"/>
      <c r="D49" s="96"/>
      <c r="E49" s="96"/>
      <c r="F49" s="96"/>
      <c r="G49" s="96"/>
      <c r="H49" s="96"/>
      <c r="I49" s="96"/>
      <c r="J49" s="96"/>
      <c r="K49" s="96"/>
      <c r="L49" s="10"/>
      <c r="M49" s="10"/>
      <c r="N49" s="10"/>
      <c r="O49" s="10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8.75" x14ac:dyDescent="0.3">
      <c r="A50" s="63"/>
      <c r="B50" s="63"/>
      <c r="C50" s="66"/>
      <c r="D50" s="96"/>
      <c r="E50" s="96"/>
      <c r="F50" s="96"/>
      <c r="G50" s="96"/>
      <c r="H50" s="96"/>
      <c r="I50" s="96"/>
      <c r="J50" s="96"/>
      <c r="K50" s="96"/>
      <c r="L50" s="10"/>
      <c r="M50" s="10"/>
      <c r="N50" s="10"/>
      <c r="O50" s="10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thickBot="1" x14ac:dyDescent="0.35">
      <c r="A51" s="63"/>
      <c r="B51" s="67"/>
      <c r="C51" s="65"/>
      <c r="D51" s="68"/>
      <c r="E51" s="139" t="s">
        <v>83</v>
      </c>
      <c r="F51" s="140"/>
      <c r="G51" s="140"/>
      <c r="H51" s="140"/>
      <c r="I51" s="140"/>
      <c r="J51" s="140"/>
      <c r="K51" s="140"/>
      <c r="L51" s="10"/>
      <c r="M51" s="10"/>
      <c r="N51" s="10"/>
      <c r="O51" s="10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.75" x14ac:dyDescent="0.3">
      <c r="A52" s="63"/>
      <c r="B52" s="69" t="s">
        <v>84</v>
      </c>
      <c r="C52" s="65"/>
      <c r="D52" s="68"/>
      <c r="E52" s="139" t="s">
        <v>85</v>
      </c>
      <c r="F52" s="140"/>
      <c r="G52" s="140"/>
      <c r="H52" s="140"/>
      <c r="I52" s="140"/>
      <c r="J52" s="140"/>
      <c r="K52" s="140"/>
      <c r="L52" s="10"/>
      <c r="M52" s="10"/>
      <c r="N52" s="10"/>
      <c r="O52" s="10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59"/>
      <c r="B53" s="59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50" customFormat="1" x14ac:dyDescent="0.2">
      <c r="A54" s="70"/>
      <c r="B54" s="70"/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s="50" customFormat="1" x14ac:dyDescent="0.2">
      <c r="A55" s="73"/>
      <c r="B55" s="74"/>
      <c r="C55" s="49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s="50" customFormat="1" x14ac:dyDescent="0.2">
      <c r="A56" s="73"/>
      <c r="B56" s="74"/>
      <c r="C56" s="4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s="50" customFormat="1" x14ac:dyDescent="0.2">
      <c r="A57" s="76"/>
      <c r="B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25" s="50" customFormat="1" x14ac:dyDescent="0.2">
      <c r="A58" s="76"/>
      <c r="B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25" s="50" customFormat="1" x14ac:dyDescent="0.2">
      <c r="A59" s="76"/>
      <c r="B59" s="76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25" s="50" customFormat="1" x14ac:dyDescent="0.2">
      <c r="A60" s="76"/>
      <c r="B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25" s="50" customFormat="1" x14ac:dyDescent="0.2">
      <c r="A61" s="76"/>
      <c r="B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25" s="50" customFormat="1" x14ac:dyDescent="0.2">
      <c r="A62" s="76"/>
      <c r="B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1:25" s="50" customFormat="1" x14ac:dyDescent="0.2">
      <c r="A63" s="76"/>
      <c r="B63" s="76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25" s="50" customFormat="1" x14ac:dyDescent="0.2">
      <c r="A64" s="76"/>
      <c r="B64" s="76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1:15" s="50" customFormat="1" x14ac:dyDescent="0.2">
      <c r="A65" s="76"/>
      <c r="B65" s="76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5" s="50" customFormat="1" x14ac:dyDescent="0.2">
      <c r="A66" s="76"/>
      <c r="B66" s="76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1:15" s="50" customFormat="1" x14ac:dyDescent="0.2">
      <c r="A67" s="76"/>
      <c r="B67" s="76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5" s="50" customFormat="1" x14ac:dyDescent="0.2">
      <c r="A68" s="76"/>
      <c r="B68" s="76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1:15" s="50" customFormat="1" x14ac:dyDescent="0.2">
      <c r="A69" s="76"/>
      <c r="B69" s="76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spans="1:15" s="50" customFormat="1" x14ac:dyDescent="0.2">
      <c r="A70" s="76"/>
      <c r="B70" s="76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1:15" s="50" customFormat="1" x14ac:dyDescent="0.2">
      <c r="A71" s="76"/>
      <c r="B71" s="76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1:15" s="50" customFormat="1" x14ac:dyDescent="0.2">
      <c r="A72" s="76"/>
      <c r="B72" s="76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spans="1:15" s="50" customFormat="1" x14ac:dyDescent="0.2">
      <c r="A73" s="76"/>
      <c r="B73" s="76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spans="1:15" s="50" customFormat="1" x14ac:dyDescent="0.2">
      <c r="A74" s="76"/>
      <c r="B74" s="76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spans="1:15" s="50" customFormat="1" x14ac:dyDescent="0.2">
      <c r="A75" s="76"/>
      <c r="B75" s="76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</row>
    <row r="76" spans="1:15" s="50" customFormat="1" x14ac:dyDescent="0.2">
      <c r="A76" s="76"/>
      <c r="B76" s="76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spans="1:15" s="50" customFormat="1" x14ac:dyDescent="0.2">
      <c r="A77" s="76"/>
      <c r="B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</sheetData>
  <mergeCells count="39">
    <mergeCell ref="D9:E9"/>
    <mergeCell ref="H9:I9"/>
    <mergeCell ref="J9:K9"/>
    <mergeCell ref="L9:M9"/>
    <mergeCell ref="N9:O9"/>
    <mergeCell ref="A3:O3"/>
    <mergeCell ref="A6:O6"/>
    <mergeCell ref="A8:B8"/>
    <mergeCell ref="C8:E8"/>
    <mergeCell ref="H8:O8"/>
    <mergeCell ref="L10:M10"/>
    <mergeCell ref="A13:C13"/>
    <mergeCell ref="A15:O15"/>
    <mergeCell ref="A17:F17"/>
    <mergeCell ref="G17:O17"/>
    <mergeCell ref="A12:O12"/>
    <mergeCell ref="N10:O10"/>
    <mergeCell ref="A10:B10"/>
    <mergeCell ref="D10:E10"/>
    <mergeCell ref="H10:I10"/>
    <mergeCell ref="J10:K10"/>
    <mergeCell ref="A32:C32"/>
    <mergeCell ref="A35:O35"/>
    <mergeCell ref="A29:C29"/>
    <mergeCell ref="B18:B19"/>
    <mergeCell ref="C18:C19"/>
    <mergeCell ref="D18:F18"/>
    <mergeCell ref="G18:I18"/>
    <mergeCell ref="J18:L18"/>
    <mergeCell ref="M18:O18"/>
    <mergeCell ref="A27:C27"/>
    <mergeCell ref="E48:K48"/>
    <mergeCell ref="E51:K51"/>
    <mergeCell ref="E52:K52"/>
    <mergeCell ref="A37:C37"/>
    <mergeCell ref="A39:C39"/>
    <mergeCell ref="A41:C41"/>
    <mergeCell ref="A43:C43"/>
    <mergeCell ref="A45:C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Auditoria 2025</vt:lpstr>
      <vt:lpstr>LICENCIATURA</vt:lpstr>
      <vt:lpstr>POSGRADO</vt:lpstr>
      <vt:lpstr>PSU-LIC CONTINUIDAD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guadalupe.guillen@unach.mx</cp:lastModifiedBy>
  <cp:lastPrinted>2025-06-18T16:53:07Z</cp:lastPrinted>
  <dcterms:created xsi:type="dcterms:W3CDTF">2012-10-31T18:13:19Z</dcterms:created>
  <dcterms:modified xsi:type="dcterms:W3CDTF">2025-06-18T17:22:01Z</dcterms:modified>
</cp:coreProperties>
</file>