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P\OneDrive\Documentos\Trimestrales de todos los años\2026\primer informe Semestral corte 30-03-2026\"/>
    </mc:Choice>
  </mc:AlternateContent>
  <xr:revisionPtr revIDLastSave="0" documentId="13_ncr:1_{18F82AF1-10F8-408D-9DEF-B30E8194A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Auditoria 2026" sheetId="1" r:id="rId1"/>
    <sheet name="LICENCIATURA" sheetId="2" r:id="rId2"/>
    <sheet name="POSGRADO" sheetId="3" r:id="rId3"/>
    <sheet name="PSU" sheetId="4" r:id="rId4"/>
  </sheets>
  <definedNames>
    <definedName name="_xlnm._FilterDatabase" localSheetId="0" hidden="1">'1 Auditoria 2026'!$A$14:$Y$14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imjuJVgLPsubBRH5GtD5TRmhMHvg=="/>
    </ext>
  </extLst>
</workbook>
</file>

<file path=xl/calcChain.xml><?xml version="1.0" encoding="utf-8"?>
<calcChain xmlns="http://schemas.openxmlformats.org/spreadsheetml/2006/main">
  <c r="J53" i="4" l="1"/>
  <c r="D53" i="4"/>
  <c r="E45" i="4"/>
  <c r="K45" i="4"/>
  <c r="G37" i="4"/>
  <c r="J151" i="3"/>
  <c r="J155" i="3" s="1"/>
  <c r="D151" i="3"/>
  <c r="D155" i="3" s="1"/>
  <c r="E254" i="2"/>
  <c r="F254" i="2"/>
  <c r="G254" i="2"/>
  <c r="H254" i="2"/>
  <c r="J254" i="2"/>
  <c r="K254" i="2"/>
  <c r="L254" i="2"/>
  <c r="N254" i="2"/>
  <c r="D254" i="2"/>
  <c r="J240" i="2"/>
  <c r="D240" i="2"/>
  <c r="E225" i="2"/>
  <c r="K225" i="2"/>
  <c r="J196" i="2"/>
  <c r="D196" i="2"/>
  <c r="H184" i="2"/>
  <c r="H109" i="2"/>
  <c r="H96" i="2"/>
  <c r="J96" i="2"/>
  <c r="J86" i="2"/>
  <c r="D86" i="2"/>
  <c r="H62" i="2"/>
  <c r="J62" i="2"/>
  <c r="J46" i="2"/>
  <c r="D46" i="2"/>
  <c r="H34" i="2"/>
  <c r="J34" i="2"/>
  <c r="E68" i="4"/>
  <c r="K52" i="4"/>
  <c r="K53" i="4" s="1"/>
  <c r="J52" i="4"/>
  <c r="H52" i="4"/>
  <c r="H53" i="4" s="1"/>
  <c r="G52" i="4"/>
  <c r="G53" i="4" s="1"/>
  <c r="E52" i="4"/>
  <c r="E53" i="4" s="1"/>
  <c r="D52" i="4"/>
  <c r="N51" i="4"/>
  <c r="N52" i="4" s="1"/>
  <c r="N53" i="4" s="1"/>
  <c r="M51" i="4"/>
  <c r="M52" i="4" s="1"/>
  <c r="M53" i="4" s="1"/>
  <c r="L51" i="4"/>
  <c r="L52" i="4" s="1"/>
  <c r="L53" i="4" s="1"/>
  <c r="I51" i="4"/>
  <c r="I52" i="4" s="1"/>
  <c r="I53" i="4" s="1"/>
  <c r="F51" i="4"/>
  <c r="F52" i="4" s="1"/>
  <c r="F53" i="4" s="1"/>
  <c r="K43" i="4"/>
  <c r="J43" i="4"/>
  <c r="J45" i="4" s="1"/>
  <c r="H43" i="4"/>
  <c r="H45" i="4" s="1"/>
  <c r="G43" i="4"/>
  <c r="G45" i="4" s="1"/>
  <c r="E43" i="4"/>
  <c r="D43" i="4"/>
  <c r="D45" i="4" s="1"/>
  <c r="N42" i="4"/>
  <c r="N43" i="4" s="1"/>
  <c r="N45" i="4" s="1"/>
  <c r="M42" i="4"/>
  <c r="M43" i="4" s="1"/>
  <c r="M45" i="4" s="1"/>
  <c r="L42" i="4"/>
  <c r="L43" i="4" s="1"/>
  <c r="L45" i="4" s="1"/>
  <c r="I42" i="4"/>
  <c r="I43" i="4" s="1"/>
  <c r="I45" i="4" s="1"/>
  <c r="F42" i="4"/>
  <c r="F43" i="4" s="1"/>
  <c r="F45" i="4" s="1"/>
  <c r="K35" i="4"/>
  <c r="K37" i="4" s="1"/>
  <c r="J35" i="4"/>
  <c r="J37" i="4" s="1"/>
  <c r="H35" i="4"/>
  <c r="H37" i="4" s="1"/>
  <c r="G35" i="4"/>
  <c r="E35" i="4"/>
  <c r="E37" i="4" s="1"/>
  <c r="D35" i="4"/>
  <c r="D37" i="4" s="1"/>
  <c r="N34" i="4"/>
  <c r="M34" i="4"/>
  <c r="L34" i="4"/>
  <c r="I34" i="4"/>
  <c r="F34" i="4"/>
  <c r="N33" i="4"/>
  <c r="M33" i="4"/>
  <c r="L33" i="4"/>
  <c r="I33" i="4"/>
  <c r="F33" i="4"/>
  <c r="N32" i="4"/>
  <c r="M32" i="4"/>
  <c r="L32" i="4"/>
  <c r="I32" i="4"/>
  <c r="F32" i="4"/>
  <c r="N31" i="4"/>
  <c r="M31" i="4"/>
  <c r="L31" i="4"/>
  <c r="I31" i="4"/>
  <c r="F31" i="4"/>
  <c r="K23" i="4"/>
  <c r="K25" i="4" s="1"/>
  <c r="J23" i="4"/>
  <c r="J25" i="4" s="1"/>
  <c r="H23" i="4"/>
  <c r="H25" i="4" s="1"/>
  <c r="H55" i="4" s="1"/>
  <c r="G23" i="4"/>
  <c r="G25" i="4" s="1"/>
  <c r="E23" i="4"/>
  <c r="E25" i="4" s="1"/>
  <c r="D23" i="4"/>
  <c r="D25" i="4" s="1"/>
  <c r="D55" i="4" s="1"/>
  <c r="N22" i="4"/>
  <c r="N23" i="4" s="1"/>
  <c r="N25" i="4" s="1"/>
  <c r="M22" i="4"/>
  <c r="M23" i="4" s="1"/>
  <c r="M25" i="4" s="1"/>
  <c r="L22" i="4"/>
  <c r="L23" i="4" s="1"/>
  <c r="L25" i="4" s="1"/>
  <c r="I22" i="4"/>
  <c r="I23" i="4" s="1"/>
  <c r="I25" i="4" s="1"/>
  <c r="F22" i="4"/>
  <c r="F23" i="4" s="1"/>
  <c r="F25" i="4" s="1"/>
  <c r="J64" i="4"/>
  <c r="H64" i="4"/>
  <c r="G64" i="4"/>
  <c r="K150" i="3"/>
  <c r="K151" i="3" s="1"/>
  <c r="K155" i="3" s="1"/>
  <c r="J150" i="3"/>
  <c r="H150" i="3"/>
  <c r="H151" i="3" s="1"/>
  <c r="H155" i="3" s="1"/>
  <c r="G150" i="3"/>
  <c r="G151" i="3" s="1"/>
  <c r="G155" i="3" s="1"/>
  <c r="E150" i="3"/>
  <c r="E151" i="3" s="1"/>
  <c r="E155" i="3" s="1"/>
  <c r="D150" i="3"/>
  <c r="N149" i="3"/>
  <c r="N150" i="3" s="1"/>
  <c r="N151" i="3" s="1"/>
  <c r="N155" i="3" s="1"/>
  <c r="M149" i="3"/>
  <c r="M150" i="3" s="1"/>
  <c r="M151" i="3" s="1"/>
  <c r="M155" i="3" s="1"/>
  <c r="L149" i="3"/>
  <c r="L150" i="3" s="1"/>
  <c r="L151" i="3" s="1"/>
  <c r="L155" i="3" s="1"/>
  <c r="I149" i="3"/>
  <c r="I150" i="3" s="1"/>
  <c r="I151" i="3" s="1"/>
  <c r="I155" i="3" s="1"/>
  <c r="F149" i="3"/>
  <c r="F150" i="3" s="1"/>
  <c r="F151" i="3" s="1"/>
  <c r="F155" i="3" s="1"/>
  <c r="K135" i="3"/>
  <c r="K136" i="3" s="1"/>
  <c r="K141" i="3" s="1"/>
  <c r="J135" i="3"/>
  <c r="J136" i="3" s="1"/>
  <c r="J141" i="3" s="1"/>
  <c r="H135" i="3"/>
  <c r="H136" i="3" s="1"/>
  <c r="H141" i="3" s="1"/>
  <c r="G135" i="3"/>
  <c r="G136" i="3" s="1"/>
  <c r="G141" i="3" s="1"/>
  <c r="E135" i="3"/>
  <c r="E136" i="3" s="1"/>
  <c r="E141" i="3" s="1"/>
  <c r="D135" i="3"/>
  <c r="D136" i="3" s="1"/>
  <c r="D141" i="3" s="1"/>
  <c r="N134" i="3"/>
  <c r="M134" i="3"/>
  <c r="M135" i="3" s="1"/>
  <c r="M136" i="3" s="1"/>
  <c r="M141" i="3" s="1"/>
  <c r="L134" i="3"/>
  <c r="L135" i="3" s="1"/>
  <c r="L136" i="3" s="1"/>
  <c r="L141" i="3" s="1"/>
  <c r="I134" i="3"/>
  <c r="I135" i="3" s="1"/>
  <c r="I136" i="3" s="1"/>
  <c r="I141" i="3" s="1"/>
  <c r="F134" i="3"/>
  <c r="F135" i="3" s="1"/>
  <c r="F136" i="3" s="1"/>
  <c r="F141" i="3" s="1"/>
  <c r="K123" i="3"/>
  <c r="J123" i="3"/>
  <c r="H123" i="3"/>
  <c r="G123" i="3"/>
  <c r="E123" i="3"/>
  <c r="D123" i="3"/>
  <c r="N122" i="3"/>
  <c r="M122" i="3"/>
  <c r="M123" i="3" s="1"/>
  <c r="L122" i="3"/>
  <c r="L123" i="3" s="1"/>
  <c r="I122" i="3"/>
  <c r="I123" i="3" s="1"/>
  <c r="F122" i="3"/>
  <c r="F123" i="3" s="1"/>
  <c r="K116" i="3"/>
  <c r="J116" i="3"/>
  <c r="H116" i="3"/>
  <c r="G116" i="3"/>
  <c r="E116" i="3"/>
  <c r="D116" i="3"/>
  <c r="N115" i="3"/>
  <c r="N116" i="3" s="1"/>
  <c r="M115" i="3"/>
  <c r="M116" i="3" s="1"/>
  <c r="L115" i="3"/>
  <c r="L116" i="3" s="1"/>
  <c r="I115" i="3"/>
  <c r="I116" i="3" s="1"/>
  <c r="F115" i="3"/>
  <c r="F116" i="3" s="1"/>
  <c r="K112" i="3"/>
  <c r="J112" i="3"/>
  <c r="H112" i="3"/>
  <c r="G112" i="3"/>
  <c r="E112" i="3"/>
  <c r="D112" i="3"/>
  <c r="N111" i="3"/>
  <c r="M111" i="3"/>
  <c r="L111" i="3"/>
  <c r="I111" i="3"/>
  <c r="F111" i="3"/>
  <c r="N110" i="3"/>
  <c r="M110" i="3"/>
  <c r="L110" i="3"/>
  <c r="I110" i="3"/>
  <c r="F110" i="3"/>
  <c r="K105" i="3"/>
  <c r="J105" i="3"/>
  <c r="H105" i="3"/>
  <c r="G105" i="3"/>
  <c r="E105" i="3"/>
  <c r="D105" i="3"/>
  <c r="N104" i="3"/>
  <c r="N105" i="3" s="1"/>
  <c r="M104" i="3"/>
  <c r="M105" i="3" s="1"/>
  <c r="L104" i="3"/>
  <c r="L105" i="3" s="1"/>
  <c r="I104" i="3"/>
  <c r="I105" i="3" s="1"/>
  <c r="F104" i="3"/>
  <c r="F105" i="3" s="1"/>
  <c r="K97" i="3"/>
  <c r="J97" i="3"/>
  <c r="H97" i="3"/>
  <c r="G97" i="3"/>
  <c r="E97" i="3"/>
  <c r="D97" i="3"/>
  <c r="N96" i="3"/>
  <c r="M96" i="3"/>
  <c r="M97" i="3" s="1"/>
  <c r="L96" i="3"/>
  <c r="L97" i="3" s="1"/>
  <c r="I96" i="3"/>
  <c r="I97" i="3" s="1"/>
  <c r="F96" i="3"/>
  <c r="F97" i="3" s="1"/>
  <c r="K93" i="3"/>
  <c r="J93" i="3"/>
  <c r="H93" i="3"/>
  <c r="G93" i="3"/>
  <c r="E93" i="3"/>
  <c r="D93" i="3"/>
  <c r="N92" i="3"/>
  <c r="N93" i="3" s="1"/>
  <c r="M92" i="3"/>
  <c r="M93" i="3" s="1"/>
  <c r="L92" i="3"/>
  <c r="L93" i="3" s="1"/>
  <c r="I92" i="3"/>
  <c r="I93" i="3" s="1"/>
  <c r="F92" i="3"/>
  <c r="F93" i="3" s="1"/>
  <c r="K89" i="3"/>
  <c r="J89" i="3"/>
  <c r="H89" i="3"/>
  <c r="G89" i="3"/>
  <c r="G98" i="3" s="1"/>
  <c r="E89" i="3"/>
  <c r="D89" i="3"/>
  <c r="N88" i="3"/>
  <c r="M88" i="3"/>
  <c r="M89" i="3" s="1"/>
  <c r="M98" i="3" s="1"/>
  <c r="L88" i="3"/>
  <c r="L89" i="3" s="1"/>
  <c r="I88" i="3"/>
  <c r="I89" i="3" s="1"/>
  <c r="F88" i="3"/>
  <c r="F89" i="3" s="1"/>
  <c r="K82" i="3"/>
  <c r="J82" i="3"/>
  <c r="H82" i="3"/>
  <c r="G82" i="3"/>
  <c r="E82" i="3"/>
  <c r="D82" i="3"/>
  <c r="N81" i="3"/>
  <c r="N82" i="3" s="1"/>
  <c r="M81" i="3"/>
  <c r="M82" i="3" s="1"/>
  <c r="L81" i="3"/>
  <c r="L82" i="3" s="1"/>
  <c r="I81" i="3"/>
  <c r="I82" i="3" s="1"/>
  <c r="F81" i="3"/>
  <c r="F82" i="3" s="1"/>
  <c r="K78" i="3"/>
  <c r="J78" i="3"/>
  <c r="J83" i="3" s="1"/>
  <c r="H78" i="3"/>
  <c r="G78" i="3"/>
  <c r="G83" i="3" s="1"/>
  <c r="E78" i="3"/>
  <c r="D78" i="3"/>
  <c r="D83" i="3" s="1"/>
  <c r="N77" i="3"/>
  <c r="M77" i="3"/>
  <c r="M78" i="3" s="1"/>
  <c r="M83" i="3" s="1"/>
  <c r="L77" i="3"/>
  <c r="L78" i="3" s="1"/>
  <c r="I77" i="3"/>
  <c r="I78" i="3" s="1"/>
  <c r="I83" i="3" s="1"/>
  <c r="F77" i="3"/>
  <c r="F78" i="3" s="1"/>
  <c r="K70" i="3"/>
  <c r="K72" i="3" s="1"/>
  <c r="J70" i="3"/>
  <c r="J72" i="3" s="1"/>
  <c r="H70" i="3"/>
  <c r="H72" i="3" s="1"/>
  <c r="G70" i="3"/>
  <c r="G72" i="3" s="1"/>
  <c r="E70" i="3"/>
  <c r="E72" i="3" s="1"/>
  <c r="D70" i="3"/>
  <c r="D72" i="3" s="1"/>
  <c r="N69" i="3"/>
  <c r="M69" i="3"/>
  <c r="L69" i="3"/>
  <c r="I69" i="3"/>
  <c r="F69" i="3"/>
  <c r="N68" i="3"/>
  <c r="M68" i="3"/>
  <c r="L68" i="3"/>
  <c r="I68" i="3"/>
  <c r="F68" i="3"/>
  <c r="N67" i="3"/>
  <c r="M67" i="3"/>
  <c r="L67" i="3"/>
  <c r="I67" i="3"/>
  <c r="F67" i="3"/>
  <c r="N66" i="3"/>
  <c r="M66" i="3"/>
  <c r="L66" i="3"/>
  <c r="I66" i="3"/>
  <c r="F66" i="3"/>
  <c r="N65" i="3"/>
  <c r="M65" i="3"/>
  <c r="L65" i="3"/>
  <c r="I65" i="3"/>
  <c r="F65" i="3"/>
  <c r="K58" i="3"/>
  <c r="K60" i="3" s="1"/>
  <c r="J58" i="3"/>
  <c r="J60" i="3" s="1"/>
  <c r="H58" i="3"/>
  <c r="H60" i="3" s="1"/>
  <c r="G58" i="3"/>
  <c r="G60" i="3" s="1"/>
  <c r="E58" i="3"/>
  <c r="E60" i="3" s="1"/>
  <c r="D58" i="3"/>
  <c r="D60" i="3" s="1"/>
  <c r="N57" i="3"/>
  <c r="M57" i="3"/>
  <c r="L57" i="3"/>
  <c r="I57" i="3"/>
  <c r="F57" i="3"/>
  <c r="N56" i="3"/>
  <c r="M56" i="3"/>
  <c r="L56" i="3"/>
  <c r="I56" i="3"/>
  <c r="F56" i="3"/>
  <c r="N55" i="3"/>
  <c r="M55" i="3"/>
  <c r="L55" i="3"/>
  <c r="I55" i="3"/>
  <c r="F55" i="3"/>
  <c r="N54" i="3"/>
  <c r="M54" i="3"/>
  <c r="L54" i="3"/>
  <c r="I54" i="3"/>
  <c r="F54" i="3"/>
  <c r="N53" i="3"/>
  <c r="M53" i="3"/>
  <c r="L53" i="3"/>
  <c r="I53" i="3"/>
  <c r="F53" i="3"/>
  <c r="K46" i="3"/>
  <c r="K48" i="3" s="1"/>
  <c r="J46" i="3"/>
  <c r="J48" i="3" s="1"/>
  <c r="H46" i="3"/>
  <c r="H48" i="3" s="1"/>
  <c r="G46" i="3"/>
  <c r="G48" i="3" s="1"/>
  <c r="E46" i="3"/>
  <c r="E48" i="3" s="1"/>
  <c r="D46" i="3"/>
  <c r="D48" i="3" s="1"/>
  <c r="N45" i="3"/>
  <c r="M45" i="3"/>
  <c r="L45" i="3"/>
  <c r="I45" i="3"/>
  <c r="F45" i="3"/>
  <c r="N44" i="3"/>
  <c r="M44" i="3"/>
  <c r="L44" i="3"/>
  <c r="I44" i="3"/>
  <c r="F44" i="3"/>
  <c r="N43" i="3"/>
  <c r="M43" i="3"/>
  <c r="L43" i="3"/>
  <c r="I43" i="3"/>
  <c r="F43" i="3"/>
  <c r="N42" i="3"/>
  <c r="M42" i="3"/>
  <c r="L42" i="3"/>
  <c r="I42" i="3"/>
  <c r="F42" i="3"/>
  <c r="N41" i="3"/>
  <c r="M41" i="3"/>
  <c r="L41" i="3"/>
  <c r="I41" i="3"/>
  <c r="F41" i="3"/>
  <c r="N40" i="3"/>
  <c r="M40" i="3"/>
  <c r="L40" i="3"/>
  <c r="I40" i="3"/>
  <c r="F40" i="3"/>
  <c r="N39" i="3"/>
  <c r="M39" i="3"/>
  <c r="L39" i="3"/>
  <c r="I39" i="3"/>
  <c r="F39" i="3"/>
  <c r="N38" i="3"/>
  <c r="M38" i="3"/>
  <c r="L38" i="3"/>
  <c r="I38" i="3"/>
  <c r="F38" i="3"/>
  <c r="N37" i="3"/>
  <c r="M37" i="3"/>
  <c r="L37" i="3"/>
  <c r="I37" i="3"/>
  <c r="F37" i="3"/>
  <c r="N36" i="3"/>
  <c r="M36" i="3"/>
  <c r="L36" i="3"/>
  <c r="I36" i="3"/>
  <c r="F36" i="3"/>
  <c r="K29" i="3"/>
  <c r="J29" i="3"/>
  <c r="H29" i="3"/>
  <c r="G29" i="3"/>
  <c r="E29" i="3"/>
  <c r="D29" i="3"/>
  <c r="N28" i="3"/>
  <c r="N29" i="3" s="1"/>
  <c r="M28" i="3"/>
  <c r="M29" i="3" s="1"/>
  <c r="L28" i="3"/>
  <c r="L29" i="3" s="1"/>
  <c r="I28" i="3"/>
  <c r="I29" i="3" s="1"/>
  <c r="F28" i="3"/>
  <c r="F29" i="3" s="1"/>
  <c r="K25" i="3"/>
  <c r="J25" i="3"/>
  <c r="H25" i="3"/>
  <c r="G25" i="3"/>
  <c r="E25" i="3"/>
  <c r="D25" i="3"/>
  <c r="N24" i="3"/>
  <c r="M24" i="3"/>
  <c r="L24" i="3"/>
  <c r="I24" i="3"/>
  <c r="F24" i="3"/>
  <c r="N23" i="3"/>
  <c r="M23" i="3"/>
  <c r="L23" i="3"/>
  <c r="I23" i="3"/>
  <c r="F23" i="3"/>
  <c r="N22" i="3"/>
  <c r="M22" i="3"/>
  <c r="L22" i="3"/>
  <c r="I22" i="3"/>
  <c r="F22" i="3"/>
  <c r="N21" i="3"/>
  <c r="M21" i="3"/>
  <c r="L21" i="3"/>
  <c r="I21" i="3"/>
  <c r="F21" i="3"/>
  <c r="N20" i="3"/>
  <c r="M20" i="3"/>
  <c r="L20" i="3"/>
  <c r="I20" i="3"/>
  <c r="F20" i="3"/>
  <c r="N19" i="3"/>
  <c r="M19" i="3"/>
  <c r="L19" i="3"/>
  <c r="I19" i="3"/>
  <c r="F19" i="3"/>
  <c r="N18" i="3"/>
  <c r="M18" i="3"/>
  <c r="L18" i="3"/>
  <c r="I18" i="3"/>
  <c r="F18" i="3"/>
  <c r="N17" i="3"/>
  <c r="M17" i="3"/>
  <c r="L17" i="3"/>
  <c r="I17" i="3"/>
  <c r="F17" i="3"/>
  <c r="N16" i="3"/>
  <c r="M16" i="3"/>
  <c r="L16" i="3"/>
  <c r="I16" i="3"/>
  <c r="F16" i="3"/>
  <c r="K267" i="2"/>
  <c r="J267" i="2"/>
  <c r="H267" i="2"/>
  <c r="G267" i="2"/>
  <c r="E267" i="2"/>
  <c r="D267" i="2"/>
  <c r="N266" i="2"/>
  <c r="N267" i="2" s="1"/>
  <c r="M266" i="2"/>
  <c r="L266" i="2"/>
  <c r="L267" i="2" s="1"/>
  <c r="I266" i="2"/>
  <c r="I267" i="2" s="1"/>
  <c r="F266" i="2"/>
  <c r="F267" i="2" s="1"/>
  <c r="K261" i="2"/>
  <c r="J261" i="2"/>
  <c r="H261" i="2"/>
  <c r="G261" i="2"/>
  <c r="E261" i="2"/>
  <c r="D261" i="2"/>
  <c r="N260" i="2"/>
  <c r="M260" i="2"/>
  <c r="L260" i="2"/>
  <c r="I260" i="2"/>
  <c r="F260" i="2"/>
  <c r="N259" i="2"/>
  <c r="M259" i="2"/>
  <c r="L259" i="2"/>
  <c r="I259" i="2"/>
  <c r="F259" i="2"/>
  <c r="K252" i="2"/>
  <c r="J252" i="2"/>
  <c r="H252" i="2"/>
  <c r="G252" i="2"/>
  <c r="E252" i="2"/>
  <c r="D252" i="2"/>
  <c r="N251" i="2"/>
  <c r="N252" i="2" s="1"/>
  <c r="M251" i="2"/>
  <c r="M254" i="2" s="1"/>
  <c r="L251" i="2"/>
  <c r="L252" i="2" s="1"/>
  <c r="I251" i="2"/>
  <c r="F251" i="2"/>
  <c r="F252" i="2" s="1"/>
  <c r="K239" i="2"/>
  <c r="K240" i="2" s="1"/>
  <c r="J239" i="2"/>
  <c r="H239" i="2"/>
  <c r="H240" i="2" s="1"/>
  <c r="G239" i="2"/>
  <c r="G240" i="2" s="1"/>
  <c r="E239" i="2"/>
  <c r="E240" i="2" s="1"/>
  <c r="D239" i="2"/>
  <c r="N238" i="2"/>
  <c r="M238" i="2"/>
  <c r="L238" i="2"/>
  <c r="I238" i="2"/>
  <c r="F238" i="2"/>
  <c r="N237" i="2"/>
  <c r="M237" i="2"/>
  <c r="L237" i="2"/>
  <c r="I237" i="2"/>
  <c r="F237" i="2"/>
  <c r="K231" i="2"/>
  <c r="J231" i="2"/>
  <c r="H231" i="2"/>
  <c r="G231" i="2"/>
  <c r="E231" i="2"/>
  <c r="D231" i="2"/>
  <c r="N230" i="2"/>
  <c r="N231" i="2" s="1"/>
  <c r="M230" i="2"/>
  <c r="L230" i="2"/>
  <c r="L231" i="2" s="1"/>
  <c r="I230" i="2"/>
  <c r="I231" i="2" s="1"/>
  <c r="F230" i="2"/>
  <c r="F231" i="2" s="1"/>
  <c r="K224" i="2"/>
  <c r="J224" i="2"/>
  <c r="J225" i="2" s="1"/>
  <c r="H224" i="2"/>
  <c r="H225" i="2" s="1"/>
  <c r="G224" i="2"/>
  <c r="G225" i="2" s="1"/>
  <c r="E224" i="2"/>
  <c r="D224" i="2"/>
  <c r="D225" i="2" s="1"/>
  <c r="N223" i="2"/>
  <c r="M223" i="2"/>
  <c r="L223" i="2"/>
  <c r="I223" i="2"/>
  <c r="F223" i="2"/>
  <c r="N222" i="2"/>
  <c r="M222" i="2"/>
  <c r="L222" i="2"/>
  <c r="I222" i="2"/>
  <c r="F222" i="2"/>
  <c r="K217" i="2"/>
  <c r="J217" i="2"/>
  <c r="H217" i="2"/>
  <c r="G217" i="2"/>
  <c r="E217" i="2"/>
  <c r="D217" i="2"/>
  <c r="N216" i="2"/>
  <c r="M216" i="2"/>
  <c r="L216" i="2"/>
  <c r="I216" i="2"/>
  <c r="F216" i="2"/>
  <c r="N215" i="2"/>
  <c r="M215" i="2"/>
  <c r="L215" i="2"/>
  <c r="I215" i="2"/>
  <c r="F215" i="2"/>
  <c r="N214" i="2"/>
  <c r="M214" i="2"/>
  <c r="L214" i="2"/>
  <c r="I214" i="2"/>
  <c r="F214" i="2"/>
  <c r="K209" i="2"/>
  <c r="J209" i="2"/>
  <c r="H209" i="2"/>
  <c r="G209" i="2"/>
  <c r="E209" i="2"/>
  <c r="D209" i="2"/>
  <c r="N208" i="2"/>
  <c r="M208" i="2"/>
  <c r="M209" i="2" s="1"/>
  <c r="L208" i="2"/>
  <c r="L209" i="2" s="1"/>
  <c r="I208" i="2"/>
  <c r="I209" i="2" s="1"/>
  <c r="F208" i="2"/>
  <c r="F209" i="2" s="1"/>
  <c r="K202" i="2"/>
  <c r="J202" i="2"/>
  <c r="H202" i="2"/>
  <c r="G202" i="2"/>
  <c r="E202" i="2"/>
  <c r="D202" i="2"/>
  <c r="N201" i="2"/>
  <c r="N202" i="2" s="1"/>
  <c r="M201" i="2"/>
  <c r="L201" i="2"/>
  <c r="L202" i="2" s="1"/>
  <c r="I201" i="2"/>
  <c r="I202" i="2" s="1"/>
  <c r="F201" i="2"/>
  <c r="F202" i="2" s="1"/>
  <c r="K195" i="2"/>
  <c r="K196" i="2" s="1"/>
  <c r="J195" i="2"/>
  <c r="H195" i="2"/>
  <c r="H196" i="2" s="1"/>
  <c r="G195" i="2"/>
  <c r="G196" i="2" s="1"/>
  <c r="E195" i="2"/>
  <c r="E196" i="2" s="1"/>
  <c r="D195" i="2"/>
  <c r="N194" i="2"/>
  <c r="M194" i="2"/>
  <c r="L194" i="2"/>
  <c r="I194" i="2"/>
  <c r="F194" i="2"/>
  <c r="N193" i="2"/>
  <c r="M193" i="2"/>
  <c r="L193" i="2"/>
  <c r="I193" i="2"/>
  <c r="F193" i="2"/>
  <c r="N192" i="2"/>
  <c r="M192" i="2"/>
  <c r="L192" i="2"/>
  <c r="I192" i="2"/>
  <c r="F192" i="2"/>
  <c r="N191" i="2"/>
  <c r="M191" i="2"/>
  <c r="L191" i="2"/>
  <c r="I191" i="2"/>
  <c r="F191" i="2"/>
  <c r="N190" i="2"/>
  <c r="M190" i="2"/>
  <c r="L190" i="2"/>
  <c r="I190" i="2"/>
  <c r="F190" i="2"/>
  <c r="K182" i="2"/>
  <c r="K184" i="2" s="1"/>
  <c r="J182" i="2"/>
  <c r="J184" i="2" s="1"/>
  <c r="H182" i="2"/>
  <c r="G182" i="2"/>
  <c r="G184" i="2" s="1"/>
  <c r="E182" i="2"/>
  <c r="E184" i="2" s="1"/>
  <c r="D182" i="2"/>
  <c r="D184" i="2" s="1"/>
  <c r="N181" i="2"/>
  <c r="M181" i="2"/>
  <c r="L181" i="2"/>
  <c r="I181" i="2"/>
  <c r="F181" i="2"/>
  <c r="N180" i="2"/>
  <c r="M180" i="2"/>
  <c r="L180" i="2"/>
  <c r="I180" i="2"/>
  <c r="F180" i="2"/>
  <c r="K169" i="2"/>
  <c r="J169" i="2"/>
  <c r="H169" i="2"/>
  <c r="G169" i="2"/>
  <c r="E169" i="2"/>
  <c r="D169" i="2"/>
  <c r="N168" i="2"/>
  <c r="N169" i="2" s="1"/>
  <c r="M168" i="2"/>
  <c r="M169" i="2" s="1"/>
  <c r="L168" i="2"/>
  <c r="L169" i="2" s="1"/>
  <c r="I168" i="2"/>
  <c r="I169" i="2" s="1"/>
  <c r="F168" i="2"/>
  <c r="F169" i="2" s="1"/>
  <c r="K163" i="2"/>
  <c r="J163" i="2"/>
  <c r="H163" i="2"/>
  <c r="G163" i="2"/>
  <c r="E163" i="2"/>
  <c r="D163" i="2"/>
  <c r="N162" i="2"/>
  <c r="N163" i="2" s="1"/>
  <c r="M162" i="2"/>
  <c r="L162" i="2"/>
  <c r="L163" i="2" s="1"/>
  <c r="I162" i="2"/>
  <c r="I163" i="2" s="1"/>
  <c r="F162" i="2"/>
  <c r="F163" i="2" s="1"/>
  <c r="K156" i="2"/>
  <c r="J156" i="2"/>
  <c r="H156" i="2"/>
  <c r="G156" i="2"/>
  <c r="E156" i="2"/>
  <c r="D156" i="2"/>
  <c r="N155" i="2"/>
  <c r="M155" i="2"/>
  <c r="L155" i="2"/>
  <c r="I155" i="2"/>
  <c r="F155" i="2"/>
  <c r="N154" i="2"/>
  <c r="M154" i="2"/>
  <c r="L154" i="2"/>
  <c r="I154" i="2"/>
  <c r="F154" i="2"/>
  <c r="N153" i="2"/>
  <c r="M153" i="2"/>
  <c r="L153" i="2"/>
  <c r="I153" i="2"/>
  <c r="F153" i="2"/>
  <c r="N152" i="2"/>
  <c r="M152" i="2"/>
  <c r="L152" i="2"/>
  <c r="I152" i="2"/>
  <c r="F152" i="2"/>
  <c r="K147" i="2"/>
  <c r="J147" i="2"/>
  <c r="H147" i="2"/>
  <c r="G147" i="2"/>
  <c r="E147" i="2"/>
  <c r="D147" i="2"/>
  <c r="N146" i="2"/>
  <c r="M146" i="2"/>
  <c r="L146" i="2"/>
  <c r="I146" i="2"/>
  <c r="F146" i="2"/>
  <c r="N145" i="2"/>
  <c r="M145" i="2"/>
  <c r="L145" i="2"/>
  <c r="I145" i="2"/>
  <c r="F145" i="2"/>
  <c r="K140" i="2"/>
  <c r="J140" i="2"/>
  <c r="H140" i="2"/>
  <c r="G140" i="2"/>
  <c r="E140" i="2"/>
  <c r="D140" i="2"/>
  <c r="N139" i="2"/>
  <c r="M139" i="2"/>
  <c r="L139" i="2"/>
  <c r="I139" i="2"/>
  <c r="F139" i="2"/>
  <c r="N138" i="2"/>
  <c r="M138" i="2"/>
  <c r="L138" i="2"/>
  <c r="I138" i="2"/>
  <c r="F138" i="2"/>
  <c r="N137" i="2"/>
  <c r="M137" i="2"/>
  <c r="L137" i="2"/>
  <c r="I137" i="2"/>
  <c r="F137" i="2"/>
  <c r="N136" i="2"/>
  <c r="M136" i="2"/>
  <c r="L136" i="2"/>
  <c r="I136" i="2"/>
  <c r="F136" i="2"/>
  <c r="N135" i="2"/>
  <c r="M135" i="2"/>
  <c r="L135" i="2"/>
  <c r="I135" i="2"/>
  <c r="F135" i="2"/>
  <c r="N134" i="2"/>
  <c r="M134" i="2"/>
  <c r="L134" i="2"/>
  <c r="I134" i="2"/>
  <c r="F134" i="2"/>
  <c r="N133" i="2"/>
  <c r="M133" i="2"/>
  <c r="L133" i="2"/>
  <c r="I133" i="2"/>
  <c r="F133" i="2"/>
  <c r="N132" i="2"/>
  <c r="M132" i="2"/>
  <c r="L132" i="2"/>
  <c r="I132" i="2"/>
  <c r="F132" i="2"/>
  <c r="K127" i="2"/>
  <c r="J127" i="2"/>
  <c r="H127" i="2"/>
  <c r="G127" i="2"/>
  <c r="E127" i="2"/>
  <c r="D127" i="2"/>
  <c r="N126" i="2"/>
  <c r="M126" i="2"/>
  <c r="L126" i="2"/>
  <c r="I126" i="2"/>
  <c r="F126" i="2"/>
  <c r="N125" i="2"/>
  <c r="M125" i="2"/>
  <c r="L125" i="2"/>
  <c r="I125" i="2"/>
  <c r="F125" i="2"/>
  <c r="N124" i="2"/>
  <c r="M124" i="2"/>
  <c r="L124" i="2"/>
  <c r="I124" i="2"/>
  <c r="F124" i="2"/>
  <c r="N123" i="2"/>
  <c r="M123" i="2"/>
  <c r="L123" i="2"/>
  <c r="I123" i="2"/>
  <c r="F123" i="2"/>
  <c r="K118" i="2"/>
  <c r="J118" i="2"/>
  <c r="H118" i="2"/>
  <c r="G118" i="2"/>
  <c r="E118" i="2"/>
  <c r="D118" i="2"/>
  <c r="N117" i="2"/>
  <c r="M117" i="2"/>
  <c r="L117" i="2"/>
  <c r="I117" i="2"/>
  <c r="F117" i="2"/>
  <c r="N116" i="2"/>
  <c r="M116" i="2"/>
  <c r="L116" i="2"/>
  <c r="I116" i="2"/>
  <c r="F116" i="2"/>
  <c r="N115" i="2"/>
  <c r="M115" i="2"/>
  <c r="L115" i="2"/>
  <c r="I115" i="2"/>
  <c r="F115" i="2"/>
  <c r="N114" i="2"/>
  <c r="M114" i="2"/>
  <c r="L114" i="2"/>
  <c r="I114" i="2"/>
  <c r="F114" i="2"/>
  <c r="K107" i="2"/>
  <c r="K109" i="2" s="1"/>
  <c r="J107" i="2"/>
  <c r="J109" i="2" s="1"/>
  <c r="H107" i="2"/>
  <c r="G107" i="2"/>
  <c r="G109" i="2" s="1"/>
  <c r="E107" i="2"/>
  <c r="E109" i="2" s="1"/>
  <c r="D107" i="2"/>
  <c r="D109" i="2" s="1"/>
  <c r="N106" i="2"/>
  <c r="M106" i="2"/>
  <c r="L106" i="2"/>
  <c r="I106" i="2"/>
  <c r="F106" i="2"/>
  <c r="N105" i="2"/>
  <c r="M105" i="2"/>
  <c r="L105" i="2"/>
  <c r="I105" i="2"/>
  <c r="F105" i="2"/>
  <c r="N104" i="2"/>
  <c r="M104" i="2"/>
  <c r="L104" i="2"/>
  <c r="I104" i="2"/>
  <c r="F104" i="2"/>
  <c r="N103" i="2"/>
  <c r="M103" i="2"/>
  <c r="L103" i="2"/>
  <c r="I103" i="2"/>
  <c r="F103" i="2"/>
  <c r="N102" i="2"/>
  <c r="M102" i="2"/>
  <c r="L102" i="2"/>
  <c r="I102" i="2"/>
  <c r="F102" i="2"/>
  <c r="N101" i="2"/>
  <c r="M101" i="2"/>
  <c r="L101" i="2"/>
  <c r="I101" i="2"/>
  <c r="F101" i="2"/>
  <c r="K94" i="2"/>
  <c r="K96" i="2" s="1"/>
  <c r="J94" i="2"/>
  <c r="H94" i="2"/>
  <c r="G94" i="2"/>
  <c r="G96" i="2" s="1"/>
  <c r="E94" i="2"/>
  <c r="E96" i="2" s="1"/>
  <c r="D94" i="2"/>
  <c r="D96" i="2" s="1"/>
  <c r="N93" i="2"/>
  <c r="M93" i="2"/>
  <c r="L93" i="2"/>
  <c r="I93" i="2"/>
  <c r="F93" i="2"/>
  <c r="N92" i="2"/>
  <c r="M92" i="2"/>
  <c r="L92" i="2"/>
  <c r="I92" i="2"/>
  <c r="F92" i="2"/>
  <c r="N91" i="2"/>
  <c r="M91" i="2"/>
  <c r="L91" i="2"/>
  <c r="I91" i="2"/>
  <c r="F91" i="2"/>
  <c r="K84" i="2"/>
  <c r="K86" i="2" s="1"/>
  <c r="J84" i="2"/>
  <c r="H84" i="2"/>
  <c r="H86" i="2" s="1"/>
  <c r="G84" i="2"/>
  <c r="G86" i="2" s="1"/>
  <c r="E84" i="2"/>
  <c r="E86" i="2" s="1"/>
  <c r="D84" i="2"/>
  <c r="N83" i="2"/>
  <c r="M83" i="2"/>
  <c r="L83" i="2"/>
  <c r="I83" i="2"/>
  <c r="F83" i="2"/>
  <c r="N82" i="2"/>
  <c r="M82" i="2"/>
  <c r="L82" i="2"/>
  <c r="I82" i="2"/>
  <c r="F82" i="2"/>
  <c r="N81" i="2"/>
  <c r="M81" i="2"/>
  <c r="L81" i="2"/>
  <c r="I81" i="2"/>
  <c r="F81" i="2"/>
  <c r="N80" i="2"/>
  <c r="M80" i="2"/>
  <c r="L80" i="2"/>
  <c r="I80" i="2"/>
  <c r="F80" i="2"/>
  <c r="N79" i="2"/>
  <c r="M79" i="2"/>
  <c r="L79" i="2"/>
  <c r="I79" i="2"/>
  <c r="F79" i="2"/>
  <c r="N78" i="2"/>
  <c r="M78" i="2"/>
  <c r="L78" i="2"/>
  <c r="I78" i="2"/>
  <c r="F78" i="2"/>
  <c r="N77" i="2"/>
  <c r="M77" i="2"/>
  <c r="L77" i="2"/>
  <c r="I77" i="2"/>
  <c r="F77" i="2"/>
  <c r="N76" i="2"/>
  <c r="M76" i="2"/>
  <c r="L76" i="2"/>
  <c r="I76" i="2"/>
  <c r="F76" i="2"/>
  <c r="N75" i="2"/>
  <c r="M75" i="2"/>
  <c r="L75" i="2"/>
  <c r="I75" i="2"/>
  <c r="F75" i="2"/>
  <c r="N74" i="2"/>
  <c r="M74" i="2"/>
  <c r="L74" i="2"/>
  <c r="I74" i="2"/>
  <c r="F74" i="2"/>
  <c r="N73" i="2"/>
  <c r="M73" i="2"/>
  <c r="L73" i="2"/>
  <c r="I73" i="2"/>
  <c r="F73" i="2"/>
  <c r="N72" i="2"/>
  <c r="M72" i="2"/>
  <c r="L72" i="2"/>
  <c r="I72" i="2"/>
  <c r="F72" i="2"/>
  <c r="N71" i="2"/>
  <c r="M71" i="2"/>
  <c r="L71" i="2"/>
  <c r="I71" i="2"/>
  <c r="F71" i="2"/>
  <c r="N70" i="2"/>
  <c r="M70" i="2"/>
  <c r="L70" i="2"/>
  <c r="I70" i="2"/>
  <c r="F70" i="2"/>
  <c r="N69" i="2"/>
  <c r="M69" i="2"/>
  <c r="L69" i="2"/>
  <c r="I69" i="2"/>
  <c r="F69" i="2"/>
  <c r="N68" i="2"/>
  <c r="M68" i="2"/>
  <c r="L68" i="2"/>
  <c r="I68" i="2"/>
  <c r="F68" i="2"/>
  <c r="N67" i="2"/>
  <c r="M67" i="2"/>
  <c r="L67" i="2"/>
  <c r="I67" i="2"/>
  <c r="F67" i="2"/>
  <c r="K60" i="2"/>
  <c r="K62" i="2" s="1"/>
  <c r="J60" i="2"/>
  <c r="H60" i="2"/>
  <c r="G60" i="2"/>
  <c r="G62" i="2" s="1"/>
  <c r="E60" i="2"/>
  <c r="E62" i="2" s="1"/>
  <c r="D60" i="2"/>
  <c r="D62" i="2" s="1"/>
  <c r="N59" i="2"/>
  <c r="M59" i="2"/>
  <c r="L59" i="2"/>
  <c r="I59" i="2"/>
  <c r="F59" i="2"/>
  <c r="N58" i="2"/>
  <c r="M58" i="2"/>
  <c r="L58" i="2"/>
  <c r="I58" i="2"/>
  <c r="F58" i="2"/>
  <c r="N57" i="2"/>
  <c r="M57" i="2"/>
  <c r="L57" i="2"/>
  <c r="I57" i="2"/>
  <c r="F57" i="2"/>
  <c r="N56" i="2"/>
  <c r="M56" i="2"/>
  <c r="L56" i="2"/>
  <c r="I56" i="2"/>
  <c r="F56" i="2"/>
  <c r="N55" i="2"/>
  <c r="M55" i="2"/>
  <c r="L55" i="2"/>
  <c r="I55" i="2"/>
  <c r="F55" i="2"/>
  <c r="N54" i="2"/>
  <c r="M54" i="2"/>
  <c r="L54" i="2"/>
  <c r="I54" i="2"/>
  <c r="F54" i="2"/>
  <c r="N53" i="2"/>
  <c r="M53" i="2"/>
  <c r="L53" i="2"/>
  <c r="I53" i="2"/>
  <c r="F53" i="2"/>
  <c r="N52" i="2"/>
  <c r="M52" i="2"/>
  <c r="L52" i="2"/>
  <c r="I52" i="2"/>
  <c r="F52" i="2"/>
  <c r="N51" i="2"/>
  <c r="M51" i="2"/>
  <c r="L51" i="2"/>
  <c r="I51" i="2"/>
  <c r="F51" i="2"/>
  <c r="K44" i="2"/>
  <c r="K46" i="2" s="1"/>
  <c r="J44" i="2"/>
  <c r="H44" i="2"/>
  <c r="H46" i="2" s="1"/>
  <c r="G44" i="2"/>
  <c r="G46" i="2" s="1"/>
  <c r="E44" i="2"/>
  <c r="E46" i="2" s="1"/>
  <c r="D44" i="2"/>
  <c r="N43" i="2"/>
  <c r="M43" i="2"/>
  <c r="L43" i="2"/>
  <c r="I43" i="2"/>
  <c r="F43" i="2"/>
  <c r="N42" i="2"/>
  <c r="M42" i="2"/>
  <c r="L42" i="2"/>
  <c r="I42" i="2"/>
  <c r="F42" i="2"/>
  <c r="N41" i="2"/>
  <c r="M41" i="2"/>
  <c r="L41" i="2"/>
  <c r="I41" i="2"/>
  <c r="F41" i="2"/>
  <c r="N40" i="2"/>
  <c r="M40" i="2"/>
  <c r="L40" i="2"/>
  <c r="I40" i="2"/>
  <c r="F40" i="2"/>
  <c r="N39" i="2"/>
  <c r="M39" i="2"/>
  <c r="L39" i="2"/>
  <c r="I39" i="2"/>
  <c r="F39" i="2"/>
  <c r="K31" i="2"/>
  <c r="K34" i="2" s="1"/>
  <c r="K172" i="2" s="1"/>
  <c r="J31" i="2"/>
  <c r="H31" i="2"/>
  <c r="G31" i="2"/>
  <c r="G34" i="2" s="1"/>
  <c r="E31" i="2"/>
  <c r="D31" i="2"/>
  <c r="D34" i="2" s="1"/>
  <c r="D172" i="2" s="1"/>
  <c r="N30" i="2"/>
  <c r="M30" i="2"/>
  <c r="L30" i="2"/>
  <c r="I30" i="2"/>
  <c r="F30" i="2"/>
  <c r="N29" i="2"/>
  <c r="M29" i="2"/>
  <c r="L29" i="2"/>
  <c r="I29" i="2"/>
  <c r="F29" i="2"/>
  <c r="N28" i="2"/>
  <c r="M28" i="2"/>
  <c r="L28" i="2"/>
  <c r="I28" i="2"/>
  <c r="F28" i="2"/>
  <c r="N27" i="2"/>
  <c r="M27" i="2"/>
  <c r="L27" i="2"/>
  <c r="I27" i="2"/>
  <c r="F27" i="2"/>
  <c r="N26" i="2"/>
  <c r="M26" i="2"/>
  <c r="L26" i="2"/>
  <c r="I26" i="2"/>
  <c r="F26" i="2"/>
  <c r="N25" i="2"/>
  <c r="M25" i="2"/>
  <c r="L25" i="2"/>
  <c r="I25" i="2"/>
  <c r="F25" i="2"/>
  <c r="N24" i="2"/>
  <c r="M24" i="2"/>
  <c r="L24" i="2"/>
  <c r="I24" i="2"/>
  <c r="F24" i="2"/>
  <c r="N23" i="2"/>
  <c r="M23" i="2"/>
  <c r="L23" i="2"/>
  <c r="I23" i="2"/>
  <c r="F23" i="2"/>
  <c r="N22" i="2"/>
  <c r="M22" i="2"/>
  <c r="L22" i="2"/>
  <c r="I22" i="2"/>
  <c r="F22" i="2"/>
  <c r="N21" i="2"/>
  <c r="M21" i="2"/>
  <c r="L21" i="2"/>
  <c r="I21" i="2"/>
  <c r="F21" i="2"/>
  <c r="N20" i="2"/>
  <c r="M20" i="2"/>
  <c r="L20" i="2"/>
  <c r="I20" i="2"/>
  <c r="F20" i="2"/>
  <c r="N19" i="2"/>
  <c r="M19" i="2"/>
  <c r="L19" i="2"/>
  <c r="I19" i="2"/>
  <c r="F19" i="2"/>
  <c r="N18" i="2"/>
  <c r="M18" i="2"/>
  <c r="L18" i="2"/>
  <c r="I18" i="2"/>
  <c r="F18" i="2"/>
  <c r="N17" i="2"/>
  <c r="M17" i="2"/>
  <c r="L17" i="2"/>
  <c r="I17" i="2"/>
  <c r="F17" i="2"/>
  <c r="N16" i="2"/>
  <c r="M16" i="2"/>
  <c r="L16" i="2"/>
  <c r="I16" i="2"/>
  <c r="F16" i="2"/>
  <c r="I117" i="1"/>
  <c r="N177" i="1"/>
  <c r="N178" i="1"/>
  <c r="N179" i="1"/>
  <c r="M177" i="1"/>
  <c r="O177" i="1" s="1"/>
  <c r="M178" i="1"/>
  <c r="M179" i="1"/>
  <c r="O179" i="1" s="1"/>
  <c r="L177" i="1"/>
  <c r="L178" i="1"/>
  <c r="L179" i="1"/>
  <c r="I177" i="1"/>
  <c r="I178" i="1"/>
  <c r="I179" i="1"/>
  <c r="F177" i="1"/>
  <c r="F178" i="1"/>
  <c r="F179" i="1"/>
  <c r="N153" i="1"/>
  <c r="N154" i="1"/>
  <c r="N155" i="1"/>
  <c r="O155" i="1" s="1"/>
  <c r="N156" i="1"/>
  <c r="N157" i="1"/>
  <c r="M153" i="1"/>
  <c r="M154" i="1"/>
  <c r="M155" i="1"/>
  <c r="M156" i="1"/>
  <c r="O156" i="1" s="1"/>
  <c r="M157" i="1"/>
  <c r="L153" i="1"/>
  <c r="L154" i="1"/>
  <c r="L155" i="1"/>
  <c r="L156" i="1"/>
  <c r="L157" i="1"/>
  <c r="I153" i="1"/>
  <c r="I154" i="1"/>
  <c r="I155" i="1"/>
  <c r="I156" i="1"/>
  <c r="I157" i="1"/>
  <c r="F153" i="1"/>
  <c r="F154" i="1"/>
  <c r="F155" i="1"/>
  <c r="F156" i="1"/>
  <c r="F157" i="1"/>
  <c r="N136" i="1"/>
  <c r="N137" i="1"/>
  <c r="M136" i="1"/>
  <c r="M137" i="1"/>
  <c r="L136" i="1"/>
  <c r="L137" i="1"/>
  <c r="I136" i="1"/>
  <c r="I137" i="1"/>
  <c r="F136" i="1"/>
  <c r="F137" i="1"/>
  <c r="N124" i="1"/>
  <c r="N125" i="1"/>
  <c r="N126" i="1"/>
  <c r="N127" i="1"/>
  <c r="M124" i="1"/>
  <c r="O124" i="1" s="1"/>
  <c r="M125" i="1"/>
  <c r="O125" i="1" s="1"/>
  <c r="M126" i="1"/>
  <c r="O126" i="1" s="1"/>
  <c r="M127" i="1"/>
  <c r="L124" i="1"/>
  <c r="L125" i="1"/>
  <c r="L126" i="1"/>
  <c r="L127" i="1"/>
  <c r="I124" i="1"/>
  <c r="I125" i="1"/>
  <c r="I126" i="1"/>
  <c r="I127" i="1"/>
  <c r="F124" i="1"/>
  <c r="F125" i="1"/>
  <c r="F126" i="1"/>
  <c r="F127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M104" i="1"/>
  <c r="O104" i="1" s="1"/>
  <c r="M105" i="1"/>
  <c r="O105" i="1" s="1"/>
  <c r="M106" i="1"/>
  <c r="O106" i="1" s="1"/>
  <c r="M107" i="1"/>
  <c r="O107" i="1" s="1"/>
  <c r="M108" i="1"/>
  <c r="O108" i="1" s="1"/>
  <c r="M109" i="1"/>
  <c r="O109" i="1" s="1"/>
  <c r="M110" i="1"/>
  <c r="O110" i="1" s="1"/>
  <c r="M111" i="1"/>
  <c r="O111" i="1" s="1"/>
  <c r="M112" i="1"/>
  <c r="O112" i="1" s="1"/>
  <c r="M113" i="1"/>
  <c r="O113" i="1" s="1"/>
  <c r="M114" i="1"/>
  <c r="O114" i="1" s="1"/>
  <c r="M115" i="1"/>
  <c r="O115" i="1" s="1"/>
  <c r="M116" i="1"/>
  <c r="O116" i="1" s="1"/>
  <c r="M117" i="1"/>
  <c r="O117" i="1" s="1"/>
  <c r="M118" i="1"/>
  <c r="O118" i="1" s="1"/>
  <c r="M119" i="1"/>
  <c r="O119" i="1" s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8" i="1"/>
  <c r="I119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N92" i="1"/>
  <c r="N93" i="1"/>
  <c r="N94" i="1"/>
  <c r="N95" i="1"/>
  <c r="M92" i="1"/>
  <c r="O92" i="1" s="1"/>
  <c r="M93" i="1"/>
  <c r="O93" i="1" s="1"/>
  <c r="M94" i="1"/>
  <c r="O94" i="1" s="1"/>
  <c r="M95" i="1"/>
  <c r="O95" i="1" s="1"/>
  <c r="L92" i="1"/>
  <c r="L93" i="1"/>
  <c r="L94" i="1"/>
  <c r="L95" i="1"/>
  <c r="I92" i="1"/>
  <c r="I93" i="1"/>
  <c r="I94" i="1"/>
  <c r="I95" i="1"/>
  <c r="F92" i="1"/>
  <c r="F93" i="1"/>
  <c r="F94" i="1"/>
  <c r="F95" i="1"/>
  <c r="N80" i="1"/>
  <c r="N81" i="1"/>
  <c r="N82" i="1"/>
  <c r="N83" i="1"/>
  <c r="N84" i="1"/>
  <c r="N85" i="1"/>
  <c r="N86" i="1"/>
  <c r="N87" i="1"/>
  <c r="M80" i="1"/>
  <c r="O80" i="1" s="1"/>
  <c r="M81" i="1"/>
  <c r="O81" i="1" s="1"/>
  <c r="M82" i="1"/>
  <c r="O82" i="1" s="1"/>
  <c r="M83" i="1"/>
  <c r="O83" i="1" s="1"/>
  <c r="M84" i="1"/>
  <c r="O84" i="1" s="1"/>
  <c r="M85" i="1"/>
  <c r="O85" i="1" s="1"/>
  <c r="M86" i="1"/>
  <c r="O86" i="1" s="1"/>
  <c r="M87" i="1"/>
  <c r="O87" i="1" s="1"/>
  <c r="L80" i="1"/>
  <c r="L81" i="1"/>
  <c r="L82" i="1"/>
  <c r="L83" i="1"/>
  <c r="L84" i="1"/>
  <c r="L85" i="1"/>
  <c r="L86" i="1"/>
  <c r="L87" i="1"/>
  <c r="I80" i="1"/>
  <c r="I81" i="1"/>
  <c r="I82" i="1"/>
  <c r="I83" i="1"/>
  <c r="I84" i="1"/>
  <c r="I85" i="1"/>
  <c r="I86" i="1"/>
  <c r="I87" i="1"/>
  <c r="F80" i="1"/>
  <c r="F81" i="1"/>
  <c r="F82" i="1"/>
  <c r="F83" i="1"/>
  <c r="F84" i="1"/>
  <c r="F85" i="1"/>
  <c r="F86" i="1"/>
  <c r="F87" i="1"/>
  <c r="N63" i="1"/>
  <c r="N64" i="1"/>
  <c r="N65" i="1"/>
  <c r="N66" i="1"/>
  <c r="N67" i="1"/>
  <c r="N68" i="1"/>
  <c r="N69" i="1"/>
  <c r="N70" i="1"/>
  <c r="N71" i="1"/>
  <c r="M63" i="1"/>
  <c r="M64" i="1"/>
  <c r="M65" i="1"/>
  <c r="M66" i="1"/>
  <c r="M67" i="1"/>
  <c r="M68" i="1"/>
  <c r="M69" i="1"/>
  <c r="M70" i="1"/>
  <c r="M71" i="1"/>
  <c r="L63" i="1"/>
  <c r="L64" i="1"/>
  <c r="L65" i="1"/>
  <c r="L66" i="1"/>
  <c r="L67" i="1"/>
  <c r="L68" i="1"/>
  <c r="L69" i="1"/>
  <c r="L70" i="1"/>
  <c r="L71" i="1"/>
  <c r="I63" i="1"/>
  <c r="I64" i="1"/>
  <c r="I65" i="1"/>
  <c r="I66" i="1"/>
  <c r="I67" i="1"/>
  <c r="I68" i="1"/>
  <c r="I69" i="1"/>
  <c r="I70" i="1"/>
  <c r="I71" i="1"/>
  <c r="F63" i="1"/>
  <c r="F64" i="1"/>
  <c r="F65" i="1"/>
  <c r="F66" i="1"/>
  <c r="F67" i="1"/>
  <c r="F68" i="1"/>
  <c r="F69" i="1"/>
  <c r="F70" i="1"/>
  <c r="F71" i="1"/>
  <c r="N55" i="1"/>
  <c r="N56" i="1"/>
  <c r="N57" i="1"/>
  <c r="N58" i="1"/>
  <c r="M55" i="1"/>
  <c r="O55" i="1" s="1"/>
  <c r="M56" i="1"/>
  <c r="O56" i="1" s="1"/>
  <c r="M57" i="1"/>
  <c r="O57" i="1" s="1"/>
  <c r="M58" i="1"/>
  <c r="O58" i="1" s="1"/>
  <c r="L55" i="1"/>
  <c r="L56" i="1"/>
  <c r="L57" i="1"/>
  <c r="L58" i="1"/>
  <c r="I55" i="1"/>
  <c r="I56" i="1"/>
  <c r="I57" i="1"/>
  <c r="I58" i="1"/>
  <c r="F55" i="1"/>
  <c r="F56" i="1"/>
  <c r="F57" i="1"/>
  <c r="F58" i="1"/>
  <c r="N35" i="1"/>
  <c r="N36" i="1"/>
  <c r="N37" i="1"/>
  <c r="N38" i="1"/>
  <c r="N39" i="1"/>
  <c r="N40" i="1"/>
  <c r="N41" i="1"/>
  <c r="N42" i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L35" i="1"/>
  <c r="L36" i="1"/>
  <c r="L37" i="1"/>
  <c r="L38" i="1"/>
  <c r="L39" i="1"/>
  <c r="L40" i="1"/>
  <c r="L41" i="1"/>
  <c r="L42" i="1"/>
  <c r="I35" i="1"/>
  <c r="I36" i="1"/>
  <c r="I37" i="1"/>
  <c r="I38" i="1"/>
  <c r="I39" i="1"/>
  <c r="I40" i="1"/>
  <c r="I41" i="1"/>
  <c r="I42" i="1"/>
  <c r="F35" i="1"/>
  <c r="F36" i="1"/>
  <c r="F37" i="1"/>
  <c r="F38" i="1"/>
  <c r="F39" i="1"/>
  <c r="F40" i="1"/>
  <c r="F41" i="1"/>
  <c r="F42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M17" i="1"/>
  <c r="M18" i="1"/>
  <c r="O18" i="1" s="1"/>
  <c r="M19" i="1"/>
  <c r="O19" i="1" s="1"/>
  <c r="M20" i="1"/>
  <c r="M21" i="1"/>
  <c r="M22" i="1"/>
  <c r="O22" i="1" s="1"/>
  <c r="M23" i="1"/>
  <c r="O23" i="1" s="1"/>
  <c r="M24" i="1"/>
  <c r="M25" i="1"/>
  <c r="M26" i="1"/>
  <c r="O26" i="1" s="1"/>
  <c r="M27" i="1"/>
  <c r="O27" i="1" s="1"/>
  <c r="M28" i="1"/>
  <c r="M29" i="1"/>
  <c r="M30" i="1"/>
  <c r="O30" i="1" s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E254" i="1"/>
  <c r="G254" i="1"/>
  <c r="H254" i="1"/>
  <c r="J254" i="1"/>
  <c r="K254" i="1"/>
  <c r="E248" i="1"/>
  <c r="G248" i="1"/>
  <c r="H248" i="1"/>
  <c r="J248" i="1"/>
  <c r="K248" i="1"/>
  <c r="E242" i="1"/>
  <c r="G242" i="1"/>
  <c r="H242" i="1"/>
  <c r="J242" i="1"/>
  <c r="K242" i="1"/>
  <c r="E235" i="1"/>
  <c r="E236" i="1" s="1"/>
  <c r="G235" i="1"/>
  <c r="H235" i="1"/>
  <c r="J235" i="1"/>
  <c r="K235" i="1"/>
  <c r="E231" i="1"/>
  <c r="G231" i="1"/>
  <c r="G236" i="1" s="1"/>
  <c r="H231" i="1"/>
  <c r="J231" i="1"/>
  <c r="J236" i="1" s="1"/>
  <c r="K231" i="1"/>
  <c r="E224" i="1"/>
  <c r="G224" i="1"/>
  <c r="H224" i="1"/>
  <c r="J224" i="1"/>
  <c r="K224" i="1"/>
  <c r="E218" i="1"/>
  <c r="G218" i="1"/>
  <c r="H218" i="1"/>
  <c r="J218" i="1"/>
  <c r="K218" i="1"/>
  <c r="E209" i="1"/>
  <c r="G209" i="1"/>
  <c r="H209" i="1"/>
  <c r="J209" i="1"/>
  <c r="K209" i="1"/>
  <c r="E202" i="1"/>
  <c r="G202" i="1"/>
  <c r="H202" i="1"/>
  <c r="J202" i="1"/>
  <c r="K202" i="1"/>
  <c r="E189" i="1"/>
  <c r="G189" i="1"/>
  <c r="H189" i="1"/>
  <c r="J189" i="1"/>
  <c r="K189" i="1"/>
  <c r="E180" i="1"/>
  <c r="G180" i="1"/>
  <c r="H180" i="1"/>
  <c r="J180" i="1"/>
  <c r="K180" i="1"/>
  <c r="E170" i="1"/>
  <c r="G170" i="1"/>
  <c r="H170" i="1"/>
  <c r="J170" i="1"/>
  <c r="K170" i="1"/>
  <c r="E166" i="1"/>
  <c r="G166" i="1"/>
  <c r="H166" i="1"/>
  <c r="J166" i="1"/>
  <c r="K166" i="1"/>
  <c r="E162" i="1"/>
  <c r="G162" i="1"/>
  <c r="H162" i="1"/>
  <c r="J162" i="1"/>
  <c r="K162" i="1"/>
  <c r="E158" i="1"/>
  <c r="G158" i="1"/>
  <c r="H158" i="1"/>
  <c r="J158" i="1"/>
  <c r="K158" i="1"/>
  <c r="E146" i="1"/>
  <c r="G146" i="1"/>
  <c r="H146" i="1"/>
  <c r="J146" i="1"/>
  <c r="K146" i="1"/>
  <c r="E142" i="1"/>
  <c r="G142" i="1"/>
  <c r="H142" i="1"/>
  <c r="J142" i="1"/>
  <c r="K142" i="1"/>
  <c r="E138" i="1"/>
  <c r="E147" i="1" s="1"/>
  <c r="G138" i="1"/>
  <c r="H138" i="1"/>
  <c r="J138" i="1"/>
  <c r="K138" i="1"/>
  <c r="E128" i="1"/>
  <c r="G128" i="1"/>
  <c r="H128" i="1"/>
  <c r="J128" i="1"/>
  <c r="K128" i="1"/>
  <c r="E120" i="1"/>
  <c r="G120" i="1"/>
  <c r="H120" i="1"/>
  <c r="H130" i="1" s="1"/>
  <c r="J120" i="1"/>
  <c r="K120" i="1"/>
  <c r="E96" i="1"/>
  <c r="G96" i="1"/>
  <c r="H96" i="1"/>
  <c r="J96" i="1"/>
  <c r="K96" i="1"/>
  <c r="E88" i="1"/>
  <c r="G88" i="1"/>
  <c r="H88" i="1"/>
  <c r="J88" i="1"/>
  <c r="K88" i="1"/>
  <c r="D72" i="1"/>
  <c r="E43" i="1"/>
  <c r="G43" i="1"/>
  <c r="H43" i="1"/>
  <c r="J43" i="1"/>
  <c r="K43" i="1"/>
  <c r="D43" i="1"/>
  <c r="D31" i="1"/>
  <c r="G289" i="1"/>
  <c r="D289" i="1"/>
  <c r="J272" i="1"/>
  <c r="G272" i="1"/>
  <c r="D272" i="1"/>
  <c r="D266" i="1"/>
  <c r="G298" i="1"/>
  <c r="H298" i="1"/>
  <c r="J298" i="1"/>
  <c r="K298" i="1"/>
  <c r="D298" i="1"/>
  <c r="D339" i="1"/>
  <c r="D320" i="1"/>
  <c r="L363" i="1"/>
  <c r="K377" i="1"/>
  <c r="L376" i="1"/>
  <c r="I376" i="1"/>
  <c r="F376" i="1"/>
  <c r="E377" i="1"/>
  <c r="G377" i="1"/>
  <c r="H377" i="1"/>
  <c r="J377" i="1"/>
  <c r="D377" i="1"/>
  <c r="E383" i="1"/>
  <c r="G383" i="1"/>
  <c r="H383" i="1"/>
  <c r="J383" i="1"/>
  <c r="K383" i="1"/>
  <c r="D383" i="1"/>
  <c r="K369" i="1"/>
  <c r="J369" i="1"/>
  <c r="H369" i="1"/>
  <c r="G369" i="1"/>
  <c r="E369" i="1"/>
  <c r="E370" i="1" s="1"/>
  <c r="D369" i="1"/>
  <c r="D370" i="1" s="1"/>
  <c r="N368" i="1"/>
  <c r="N369" i="1" s="1"/>
  <c r="M368" i="1"/>
  <c r="L368" i="1"/>
  <c r="L369" i="1" s="1"/>
  <c r="I368" i="1"/>
  <c r="I369" i="1" s="1"/>
  <c r="F368" i="1"/>
  <c r="F369" i="1" s="1"/>
  <c r="K364" i="1"/>
  <c r="J364" i="1"/>
  <c r="H364" i="1"/>
  <c r="G364" i="1"/>
  <c r="E364" i="1"/>
  <c r="D364" i="1"/>
  <c r="D146" i="1"/>
  <c r="N187" i="1"/>
  <c r="M187" i="1"/>
  <c r="L187" i="1"/>
  <c r="I187" i="1"/>
  <c r="F187" i="1"/>
  <c r="N186" i="1"/>
  <c r="M186" i="1"/>
  <c r="L186" i="1"/>
  <c r="I186" i="1"/>
  <c r="F186" i="1"/>
  <c r="D254" i="1"/>
  <c r="N253" i="1"/>
  <c r="N254" i="1" s="1"/>
  <c r="M253" i="1"/>
  <c r="M254" i="1" s="1"/>
  <c r="L253" i="1"/>
  <c r="L254" i="1" s="1"/>
  <c r="I253" i="1"/>
  <c r="I254" i="1" s="1"/>
  <c r="F253" i="1"/>
  <c r="F254" i="1" s="1"/>
  <c r="N382" i="1"/>
  <c r="N383" i="1" s="1"/>
  <c r="M382" i="1"/>
  <c r="M383" i="1" s="1"/>
  <c r="L382" i="1"/>
  <c r="L383" i="1" s="1"/>
  <c r="I382" i="1"/>
  <c r="I383" i="1" s="1"/>
  <c r="F382" i="1"/>
  <c r="F383" i="1" s="1"/>
  <c r="N376" i="1"/>
  <c r="M376" i="1"/>
  <c r="N363" i="1"/>
  <c r="M363" i="1"/>
  <c r="I363" i="1"/>
  <c r="F363" i="1"/>
  <c r="F196" i="1"/>
  <c r="D248" i="1"/>
  <c r="N247" i="1"/>
  <c r="N248" i="1" s="1"/>
  <c r="M247" i="1"/>
  <c r="M248" i="1" s="1"/>
  <c r="L247" i="1"/>
  <c r="L248" i="1" s="1"/>
  <c r="I247" i="1"/>
  <c r="I248" i="1" s="1"/>
  <c r="F247" i="1"/>
  <c r="F248" i="1" s="1"/>
  <c r="J172" i="2" l="1"/>
  <c r="H172" i="2"/>
  <c r="G172" i="2"/>
  <c r="G55" i="4"/>
  <c r="J55" i="4"/>
  <c r="J66" i="4" s="1"/>
  <c r="O28" i="1"/>
  <c r="O24" i="1"/>
  <c r="O20" i="1"/>
  <c r="D272" i="2"/>
  <c r="J272" i="2"/>
  <c r="I252" i="2"/>
  <c r="I254" i="2"/>
  <c r="I98" i="3"/>
  <c r="D98" i="3"/>
  <c r="J98" i="3"/>
  <c r="L55" i="4"/>
  <c r="E55" i="4"/>
  <c r="K55" i="4"/>
  <c r="J98" i="1"/>
  <c r="O69" i="1"/>
  <c r="O65" i="1"/>
  <c r="O157" i="1"/>
  <c r="O153" i="1"/>
  <c r="I261" i="2"/>
  <c r="L83" i="3"/>
  <c r="E83" i="3"/>
  <c r="K83" i="3"/>
  <c r="F98" i="3"/>
  <c r="H98" i="3"/>
  <c r="G98" i="1"/>
  <c r="J130" i="1"/>
  <c r="H236" i="1"/>
  <c r="O71" i="1"/>
  <c r="O67" i="1"/>
  <c r="O63" i="1"/>
  <c r="O68" i="1"/>
  <c r="O64" i="1"/>
  <c r="E272" i="2"/>
  <c r="F83" i="3"/>
  <c r="H83" i="3"/>
  <c r="L98" i="3"/>
  <c r="E98" i="3"/>
  <c r="K98" i="3"/>
  <c r="E34" i="2"/>
  <c r="E172" i="2" s="1"/>
  <c r="D68" i="4"/>
  <c r="G68" i="4"/>
  <c r="L35" i="4"/>
  <c r="L37" i="4" s="1"/>
  <c r="O34" i="4"/>
  <c r="K68" i="4"/>
  <c r="F68" i="4"/>
  <c r="I35" i="4"/>
  <c r="I37" i="4" s="1"/>
  <c r="I55" i="4" s="1"/>
  <c r="L68" i="4"/>
  <c r="E66" i="4"/>
  <c r="K66" i="4"/>
  <c r="H68" i="4"/>
  <c r="J68" i="4"/>
  <c r="M35" i="4"/>
  <c r="M37" i="4" s="1"/>
  <c r="M55" i="4" s="1"/>
  <c r="M68" i="4"/>
  <c r="O32" i="4"/>
  <c r="E31" i="3"/>
  <c r="K31" i="3"/>
  <c r="G31" i="3"/>
  <c r="H31" i="3"/>
  <c r="D31" i="3"/>
  <c r="J31" i="3"/>
  <c r="O110" i="3"/>
  <c r="O24" i="3"/>
  <c r="O42" i="3"/>
  <c r="O17" i="3"/>
  <c r="O23" i="3"/>
  <c r="O41" i="3"/>
  <c r="J161" i="3"/>
  <c r="O45" i="3"/>
  <c r="O54" i="3"/>
  <c r="O96" i="3"/>
  <c r="O97" i="3" s="1"/>
  <c r="D117" i="3"/>
  <c r="J117" i="3"/>
  <c r="O43" i="3"/>
  <c r="O65" i="3"/>
  <c r="O69" i="3"/>
  <c r="O88" i="3"/>
  <c r="O89" i="3" s="1"/>
  <c r="O38" i="3"/>
  <c r="I70" i="3"/>
  <c r="I72" i="3" s="1"/>
  <c r="E117" i="3"/>
  <c r="O21" i="3"/>
  <c r="O19" i="3"/>
  <c r="O36" i="3"/>
  <c r="O55" i="3"/>
  <c r="L70" i="3"/>
  <c r="L72" i="3" s="1"/>
  <c r="D161" i="3"/>
  <c r="M25" i="3"/>
  <c r="M31" i="3" s="1"/>
  <c r="O20" i="3"/>
  <c r="O37" i="3"/>
  <c r="M58" i="3"/>
  <c r="M60" i="3" s="1"/>
  <c r="O57" i="3"/>
  <c r="E161" i="3"/>
  <c r="F25" i="3"/>
  <c r="F31" i="3" s="1"/>
  <c r="N25" i="3"/>
  <c r="N31" i="3" s="1"/>
  <c r="O22" i="3"/>
  <c r="O28" i="3"/>
  <c r="O29" i="3" s="1"/>
  <c r="F46" i="3"/>
  <c r="F48" i="3" s="1"/>
  <c r="N46" i="3"/>
  <c r="N48" i="3" s="1"/>
  <c r="F58" i="3"/>
  <c r="F60" i="3" s="1"/>
  <c r="O53" i="3"/>
  <c r="O67" i="3"/>
  <c r="O77" i="3"/>
  <c r="O78" i="3" s="1"/>
  <c r="I112" i="3"/>
  <c r="I117" i="3" s="1"/>
  <c r="M112" i="3"/>
  <c r="M117" i="3" s="1"/>
  <c r="K161" i="3"/>
  <c r="I25" i="3"/>
  <c r="I31" i="3" s="1"/>
  <c r="O39" i="3"/>
  <c r="I58" i="3"/>
  <c r="I60" i="3" s="1"/>
  <c r="M70" i="3"/>
  <c r="M72" i="3" s="1"/>
  <c r="L112" i="3"/>
  <c r="L117" i="3" s="1"/>
  <c r="F112" i="3"/>
  <c r="F117" i="3" s="1"/>
  <c r="N112" i="3"/>
  <c r="N117" i="3" s="1"/>
  <c r="O115" i="3"/>
  <c r="O116" i="3" s="1"/>
  <c r="O134" i="3"/>
  <c r="O135" i="3" s="1"/>
  <c r="O136" i="3" s="1"/>
  <c r="O141" i="3" s="1"/>
  <c r="G161" i="3"/>
  <c r="L25" i="3"/>
  <c r="L31" i="3" s="1"/>
  <c r="O18" i="3"/>
  <c r="L46" i="3"/>
  <c r="L48" i="3" s="1"/>
  <c r="L58" i="3"/>
  <c r="L60" i="3" s="1"/>
  <c r="O56" i="3"/>
  <c r="H161" i="3"/>
  <c r="H272" i="2"/>
  <c r="O41" i="2"/>
  <c r="O27" i="2"/>
  <c r="O42" i="2"/>
  <c r="O51" i="2"/>
  <c r="O70" i="2"/>
  <c r="O115" i="2"/>
  <c r="O137" i="2"/>
  <c r="L147" i="2"/>
  <c r="O155" i="2"/>
  <c r="O190" i="2"/>
  <c r="O17" i="2"/>
  <c r="O21" i="2"/>
  <c r="O25" i="2"/>
  <c r="O29" i="2"/>
  <c r="O43" i="2"/>
  <c r="O68" i="2"/>
  <c r="O72" i="2"/>
  <c r="O80" i="2"/>
  <c r="O82" i="2"/>
  <c r="O125" i="2"/>
  <c r="M182" i="2"/>
  <c r="M184" i="2" s="1"/>
  <c r="O223" i="2"/>
  <c r="O208" i="2"/>
  <c r="O209" i="2" s="1"/>
  <c r="L31" i="2"/>
  <c r="L34" i="2" s="1"/>
  <c r="I31" i="2"/>
  <c r="I34" i="2" s="1"/>
  <c r="O18" i="2"/>
  <c r="O26" i="2"/>
  <c r="O40" i="2"/>
  <c r="O52" i="2"/>
  <c r="L94" i="2"/>
  <c r="O103" i="2"/>
  <c r="O133" i="2"/>
  <c r="O134" i="2"/>
  <c r="O138" i="2"/>
  <c r="O162" i="2"/>
  <c r="O163" i="2" s="1"/>
  <c r="O19" i="2"/>
  <c r="O54" i="2"/>
  <c r="O58" i="2"/>
  <c r="O74" i="2"/>
  <c r="O81" i="2"/>
  <c r="O101" i="2"/>
  <c r="O105" i="2"/>
  <c r="O117" i="2"/>
  <c r="F127" i="2"/>
  <c r="N127" i="2"/>
  <c r="O124" i="2"/>
  <c r="O135" i="2"/>
  <c r="F147" i="2"/>
  <c r="N147" i="2"/>
  <c r="O146" i="2"/>
  <c r="F195" i="2"/>
  <c r="F196" i="2" s="1"/>
  <c r="O191" i="2"/>
  <c r="O230" i="2"/>
  <c r="O231" i="2" s="1"/>
  <c r="I239" i="2"/>
  <c r="I240" i="2" s="1"/>
  <c r="M261" i="2"/>
  <c r="O266" i="2"/>
  <c r="O267" i="2" s="1"/>
  <c r="O78" i="2"/>
  <c r="I94" i="2"/>
  <c r="I96" i="2" s="1"/>
  <c r="F118" i="2"/>
  <c r="N118" i="2"/>
  <c r="L140" i="2"/>
  <c r="H270" i="2"/>
  <c r="H276" i="2" s="1"/>
  <c r="D270" i="2"/>
  <c r="D276" i="2" s="1"/>
  <c r="O30" i="2"/>
  <c r="F44" i="2"/>
  <c r="F46" i="2" s="1"/>
  <c r="N44" i="2"/>
  <c r="N46" i="2" s="1"/>
  <c r="O55" i="2"/>
  <c r="O59" i="2"/>
  <c r="O69" i="2"/>
  <c r="O76" i="2"/>
  <c r="F94" i="2"/>
  <c r="F96" i="2" s="1"/>
  <c r="N94" i="2"/>
  <c r="N96" i="2" s="1"/>
  <c r="O92" i="2"/>
  <c r="O102" i="2"/>
  <c r="L127" i="2"/>
  <c r="O153" i="2"/>
  <c r="F239" i="2"/>
  <c r="F240" i="2" s="1"/>
  <c r="N239" i="2"/>
  <c r="N240" i="2" s="1"/>
  <c r="O53" i="2"/>
  <c r="O56" i="2"/>
  <c r="O73" i="2"/>
  <c r="O77" i="2"/>
  <c r="O93" i="2"/>
  <c r="O106" i="2"/>
  <c r="L118" i="2"/>
  <c r="O116" i="2"/>
  <c r="O126" i="2"/>
  <c r="O139" i="2"/>
  <c r="I156" i="2"/>
  <c r="I182" i="2"/>
  <c r="I184" i="2" s="1"/>
  <c r="I217" i="2"/>
  <c r="O216" i="2"/>
  <c r="I224" i="2"/>
  <c r="I225" i="2" s="1"/>
  <c r="L239" i="2"/>
  <c r="L240" i="2" s="1"/>
  <c r="N261" i="2"/>
  <c r="F84" i="2"/>
  <c r="F86" i="2" s="1"/>
  <c r="F31" i="2"/>
  <c r="N31" i="2"/>
  <c r="N34" i="2" s="1"/>
  <c r="O22" i="2"/>
  <c r="O28" i="2"/>
  <c r="I44" i="2"/>
  <c r="I46" i="2" s="1"/>
  <c r="O39" i="2"/>
  <c r="E270" i="2"/>
  <c r="E276" i="2" s="1"/>
  <c r="N84" i="2"/>
  <c r="N86" i="2" s="1"/>
  <c r="O20" i="2"/>
  <c r="O23" i="2"/>
  <c r="L44" i="2"/>
  <c r="L46" i="2" s="1"/>
  <c r="L60" i="2"/>
  <c r="L62" i="2" s="1"/>
  <c r="I60" i="2"/>
  <c r="O71" i="2"/>
  <c r="O79" i="2"/>
  <c r="F107" i="2"/>
  <c r="F109" i="2" s="1"/>
  <c r="N107" i="2"/>
  <c r="N109" i="2" s="1"/>
  <c r="O104" i="2"/>
  <c r="F156" i="2"/>
  <c r="N156" i="2"/>
  <c r="I195" i="2"/>
  <c r="I196" i="2" s="1"/>
  <c r="O215" i="2"/>
  <c r="F224" i="2"/>
  <c r="F225" i="2" s="1"/>
  <c r="N224" i="2"/>
  <c r="N225" i="2" s="1"/>
  <c r="K270" i="2"/>
  <c r="K276" i="2" s="1"/>
  <c r="F182" i="2"/>
  <c r="F184" i="2" s="1"/>
  <c r="N182" i="2"/>
  <c r="N184" i="2" s="1"/>
  <c r="O192" i="2"/>
  <c r="O193" i="2"/>
  <c r="L217" i="2"/>
  <c r="L224" i="2"/>
  <c r="L225" i="2" s="1"/>
  <c r="M239" i="2"/>
  <c r="M240" i="2" s="1"/>
  <c r="O251" i="2"/>
  <c r="G270" i="2"/>
  <c r="G276" i="2" s="1"/>
  <c r="F261" i="2"/>
  <c r="L84" i="2"/>
  <c r="L86" i="2" s="1"/>
  <c r="I84" i="2"/>
  <c r="I86" i="2" s="1"/>
  <c r="I107" i="2"/>
  <c r="I109" i="2" s="1"/>
  <c r="F140" i="2"/>
  <c r="N140" i="2"/>
  <c r="M31" i="2"/>
  <c r="M34" i="2" s="1"/>
  <c r="O24" i="2"/>
  <c r="M44" i="2"/>
  <c r="M46" i="2" s="1"/>
  <c r="F60" i="2"/>
  <c r="F62" i="2" s="1"/>
  <c r="N60" i="2"/>
  <c r="N62" i="2" s="1"/>
  <c r="O57" i="2"/>
  <c r="O67" i="2"/>
  <c r="O75" i="2"/>
  <c r="O83" i="2"/>
  <c r="O91" i="2"/>
  <c r="L107" i="2"/>
  <c r="L109" i="2" s="1"/>
  <c r="I140" i="2"/>
  <c r="O136" i="2"/>
  <c r="L156" i="2"/>
  <c r="O154" i="2"/>
  <c r="L182" i="2"/>
  <c r="L184" i="2" s="1"/>
  <c r="M195" i="2"/>
  <c r="M196" i="2" s="1"/>
  <c r="O194" i="2"/>
  <c r="O201" i="2"/>
  <c r="O202" i="2" s="1"/>
  <c r="O214" i="2"/>
  <c r="M224" i="2"/>
  <c r="M225" i="2" s="1"/>
  <c r="J270" i="2"/>
  <c r="J276" i="2" s="1"/>
  <c r="L261" i="2"/>
  <c r="L64" i="4"/>
  <c r="E64" i="4"/>
  <c r="K64" i="4"/>
  <c r="F64" i="4"/>
  <c r="I68" i="4"/>
  <c r="D64" i="4"/>
  <c r="G66" i="4"/>
  <c r="F35" i="4"/>
  <c r="F37" i="4" s="1"/>
  <c r="F55" i="4" s="1"/>
  <c r="N35" i="4"/>
  <c r="N37" i="4" s="1"/>
  <c r="N55" i="4" s="1"/>
  <c r="H66" i="4"/>
  <c r="O33" i="4"/>
  <c r="O22" i="4"/>
  <c r="O23" i="4" s="1"/>
  <c r="O25" i="4" s="1"/>
  <c r="O31" i="4"/>
  <c r="O42" i="4"/>
  <c r="O43" i="4" s="1"/>
  <c r="O45" i="4" s="1"/>
  <c r="O51" i="4"/>
  <c r="O52" i="4" s="1"/>
  <c r="O53" i="4" s="1"/>
  <c r="N123" i="3"/>
  <c r="O122" i="3"/>
  <c r="O123" i="3" s="1"/>
  <c r="O16" i="3"/>
  <c r="M46" i="3"/>
  <c r="O40" i="3"/>
  <c r="F70" i="3"/>
  <c r="F72" i="3" s="1"/>
  <c r="O66" i="3"/>
  <c r="H117" i="3"/>
  <c r="I46" i="3"/>
  <c r="O44" i="3"/>
  <c r="O68" i="3"/>
  <c r="O81" i="3"/>
  <c r="O82" i="3" s="1"/>
  <c r="O92" i="3"/>
  <c r="O93" i="3" s="1"/>
  <c r="O104" i="3"/>
  <c r="O105" i="3" s="1"/>
  <c r="O111" i="3"/>
  <c r="G117" i="3"/>
  <c r="K117" i="3"/>
  <c r="N58" i="3"/>
  <c r="N60" i="3" s="1"/>
  <c r="N70" i="3"/>
  <c r="N72" i="3" s="1"/>
  <c r="N78" i="3"/>
  <c r="N83" i="3" s="1"/>
  <c r="N89" i="3"/>
  <c r="N97" i="3"/>
  <c r="O149" i="3"/>
  <c r="O150" i="3" s="1"/>
  <c r="O151" i="3" s="1"/>
  <c r="O155" i="3" s="1"/>
  <c r="N135" i="3"/>
  <c r="N136" i="3" s="1"/>
  <c r="N141" i="3" s="1"/>
  <c r="M60" i="2"/>
  <c r="M62" i="2" s="1"/>
  <c r="M94" i="2"/>
  <c r="M96" i="2" s="1"/>
  <c r="M118" i="2"/>
  <c r="O114" i="2"/>
  <c r="M127" i="2"/>
  <c r="O123" i="2"/>
  <c r="M147" i="2"/>
  <c r="O145" i="2"/>
  <c r="M84" i="2"/>
  <c r="M86" i="2" s="1"/>
  <c r="O16" i="2"/>
  <c r="M107" i="2"/>
  <c r="M109" i="2" s="1"/>
  <c r="I118" i="2"/>
  <c r="M140" i="2"/>
  <c r="O132" i="2"/>
  <c r="I270" i="2"/>
  <c r="I276" i="2" s="1"/>
  <c r="G272" i="2"/>
  <c r="K272" i="2"/>
  <c r="I127" i="2"/>
  <c r="I147" i="2"/>
  <c r="M156" i="2"/>
  <c r="O152" i="2"/>
  <c r="O181" i="2"/>
  <c r="N195" i="2"/>
  <c r="N196" i="2" s="1"/>
  <c r="N209" i="2"/>
  <c r="F217" i="2"/>
  <c r="N217" i="2"/>
  <c r="L195" i="2"/>
  <c r="L196" i="2" s="1"/>
  <c r="O238" i="2"/>
  <c r="O260" i="2"/>
  <c r="M163" i="2"/>
  <c r="O168" i="2"/>
  <c r="O169" i="2" s="1"/>
  <c r="M202" i="2"/>
  <c r="M217" i="2"/>
  <c r="M231" i="2"/>
  <c r="M252" i="2"/>
  <c r="M267" i="2"/>
  <c r="O180" i="2"/>
  <c r="O222" i="2"/>
  <c r="O237" i="2"/>
  <c r="O259" i="2"/>
  <c r="K130" i="1"/>
  <c r="E130" i="1"/>
  <c r="G130" i="1"/>
  <c r="K147" i="1"/>
  <c r="H171" i="1"/>
  <c r="J171" i="1"/>
  <c r="K236" i="1"/>
  <c r="O70" i="1"/>
  <c r="O66" i="1"/>
  <c r="O137" i="1"/>
  <c r="O178" i="1"/>
  <c r="H147" i="1"/>
  <c r="O29" i="1"/>
  <c r="O17" i="1"/>
  <c r="O136" i="1"/>
  <c r="G171" i="1"/>
  <c r="O25" i="1"/>
  <c r="O21" i="1"/>
  <c r="K98" i="1"/>
  <c r="E98" i="1"/>
  <c r="G147" i="1"/>
  <c r="J147" i="1"/>
  <c r="K171" i="1"/>
  <c r="O154" i="1"/>
  <c r="E171" i="1"/>
  <c r="O127" i="1"/>
  <c r="H98" i="1"/>
  <c r="H370" i="1"/>
  <c r="H386" i="1" s="1"/>
  <c r="E386" i="1"/>
  <c r="O376" i="1"/>
  <c r="G370" i="1"/>
  <c r="G386" i="1" s="1"/>
  <c r="D386" i="1"/>
  <c r="K370" i="1"/>
  <c r="K386" i="1" s="1"/>
  <c r="J370" i="1"/>
  <c r="J386" i="1" s="1"/>
  <c r="O368" i="1"/>
  <c r="O369" i="1" s="1"/>
  <c r="L364" i="1"/>
  <c r="L370" i="1" s="1"/>
  <c r="I364" i="1"/>
  <c r="I370" i="1" s="1"/>
  <c r="M364" i="1"/>
  <c r="F364" i="1"/>
  <c r="F370" i="1" s="1"/>
  <c r="N364" i="1"/>
  <c r="N370" i="1" s="1"/>
  <c r="M369" i="1"/>
  <c r="O186" i="1"/>
  <c r="O187" i="1"/>
  <c r="O253" i="1"/>
  <c r="O254" i="1" s="1"/>
  <c r="O382" i="1"/>
  <c r="O383" i="1" s="1"/>
  <c r="O363" i="1"/>
  <c r="O247" i="1"/>
  <c r="O248" i="1" s="1"/>
  <c r="E351" i="1"/>
  <c r="G351" i="1"/>
  <c r="H351" i="1"/>
  <c r="J351" i="1"/>
  <c r="K351" i="1"/>
  <c r="E346" i="1"/>
  <c r="G346" i="1"/>
  <c r="H346" i="1"/>
  <c r="J346" i="1"/>
  <c r="K346" i="1"/>
  <c r="E339" i="1"/>
  <c r="G339" i="1"/>
  <c r="H339" i="1"/>
  <c r="J339" i="1"/>
  <c r="K339" i="1"/>
  <c r="E332" i="1"/>
  <c r="G332" i="1"/>
  <c r="H332" i="1"/>
  <c r="J332" i="1"/>
  <c r="K332" i="1"/>
  <c r="E326" i="1"/>
  <c r="G326" i="1"/>
  <c r="H326" i="1"/>
  <c r="J326" i="1"/>
  <c r="K326" i="1"/>
  <c r="E320" i="1"/>
  <c r="G320" i="1"/>
  <c r="H320" i="1"/>
  <c r="J320" i="1"/>
  <c r="K320" i="1"/>
  <c r="E312" i="1"/>
  <c r="G312" i="1"/>
  <c r="H312" i="1"/>
  <c r="J312" i="1"/>
  <c r="K312" i="1"/>
  <c r="E305" i="1"/>
  <c r="G305" i="1"/>
  <c r="H305" i="1"/>
  <c r="J305" i="1"/>
  <c r="K305" i="1"/>
  <c r="E298" i="1"/>
  <c r="E289" i="1"/>
  <c r="H289" i="1"/>
  <c r="J289" i="1"/>
  <c r="K289" i="1"/>
  <c r="E278" i="1"/>
  <c r="G278" i="1"/>
  <c r="H278" i="1"/>
  <c r="J278" i="1"/>
  <c r="K278" i="1"/>
  <c r="E272" i="1"/>
  <c r="H272" i="1"/>
  <c r="K272" i="1"/>
  <c r="E266" i="1"/>
  <c r="G266" i="1"/>
  <c r="H266" i="1"/>
  <c r="J266" i="1"/>
  <c r="K266" i="1"/>
  <c r="D218" i="1"/>
  <c r="D189" i="1"/>
  <c r="E72" i="1"/>
  <c r="G72" i="1"/>
  <c r="H72" i="1"/>
  <c r="J72" i="1"/>
  <c r="K72" i="1"/>
  <c r="E59" i="1"/>
  <c r="G59" i="1"/>
  <c r="H59" i="1"/>
  <c r="J59" i="1"/>
  <c r="K59" i="1"/>
  <c r="E47" i="1"/>
  <c r="G47" i="1"/>
  <c r="H47" i="1"/>
  <c r="J47" i="1"/>
  <c r="K47" i="1"/>
  <c r="E31" i="1"/>
  <c r="G31" i="1"/>
  <c r="H31" i="1"/>
  <c r="J31" i="1"/>
  <c r="K31" i="1"/>
  <c r="G126" i="3" l="1"/>
  <c r="O112" i="3"/>
  <c r="N172" i="2"/>
  <c r="L96" i="2"/>
  <c r="L172" i="2" s="1"/>
  <c r="L272" i="2" s="1"/>
  <c r="L126" i="3"/>
  <c r="D126" i="3"/>
  <c r="D157" i="3" s="1"/>
  <c r="M172" i="2"/>
  <c r="M272" i="2" s="1"/>
  <c r="O252" i="2"/>
  <c r="O254" i="2"/>
  <c r="O270" i="2" s="1"/>
  <c r="O276" i="2" s="1"/>
  <c r="I62" i="2"/>
  <c r="I172" i="2" s="1"/>
  <c r="I272" i="2" s="1"/>
  <c r="F34" i="2"/>
  <c r="F172" i="2" s="1"/>
  <c r="F272" i="2" s="1"/>
  <c r="J70" i="4"/>
  <c r="G70" i="4"/>
  <c r="D66" i="4"/>
  <c r="D70" i="4" s="1"/>
  <c r="N68" i="4"/>
  <c r="L66" i="4"/>
  <c r="L70" i="4" s="1"/>
  <c r="O68" i="4"/>
  <c r="H70" i="4"/>
  <c r="I66" i="4"/>
  <c r="E126" i="3"/>
  <c r="E157" i="3" s="1"/>
  <c r="J126" i="3"/>
  <c r="J157" i="3" s="1"/>
  <c r="F126" i="3"/>
  <c r="F157" i="3" s="1"/>
  <c r="N98" i="3"/>
  <c r="N126" i="3" s="1"/>
  <c r="N157" i="3" s="1"/>
  <c r="I48" i="3"/>
  <c r="I126" i="3" s="1"/>
  <c r="I157" i="3" s="1"/>
  <c r="G157" i="3"/>
  <c r="M48" i="3"/>
  <c r="M126" i="3" s="1"/>
  <c r="M157" i="3" s="1"/>
  <c r="H126" i="3"/>
  <c r="H157" i="3" s="1"/>
  <c r="O83" i="3"/>
  <c r="O98" i="3"/>
  <c r="K126" i="3"/>
  <c r="K157" i="3" s="1"/>
  <c r="F161" i="3"/>
  <c r="I159" i="3"/>
  <c r="O58" i="3"/>
  <c r="O60" i="3" s="1"/>
  <c r="L159" i="3"/>
  <c r="L161" i="3"/>
  <c r="F159" i="3"/>
  <c r="M161" i="3"/>
  <c r="O117" i="3"/>
  <c r="I161" i="3"/>
  <c r="D159" i="3"/>
  <c r="D163" i="3" s="1"/>
  <c r="M159" i="3"/>
  <c r="E159" i="3"/>
  <c r="E163" i="3" s="1"/>
  <c r="O161" i="3"/>
  <c r="J159" i="3"/>
  <c r="O25" i="3"/>
  <c r="O31" i="3" s="1"/>
  <c r="H159" i="3"/>
  <c r="O70" i="3"/>
  <c r="O72" i="3" s="1"/>
  <c r="G159" i="3"/>
  <c r="N161" i="3"/>
  <c r="K159" i="3"/>
  <c r="O46" i="3"/>
  <c r="O48" i="3" s="1"/>
  <c r="O261" i="2"/>
  <c r="O239" i="2"/>
  <c r="O240" i="2" s="1"/>
  <c r="O44" i="2"/>
  <c r="O46" i="2" s="1"/>
  <c r="O127" i="2"/>
  <c r="O224" i="2"/>
  <c r="O225" i="2" s="1"/>
  <c r="N270" i="2"/>
  <c r="N276" i="2" s="1"/>
  <c r="N272" i="2"/>
  <c r="M243" i="2"/>
  <c r="M274" i="2" s="1"/>
  <c r="O94" i="2"/>
  <c r="O96" i="2" s="1"/>
  <c r="O195" i="2"/>
  <c r="O196" i="2" s="1"/>
  <c r="O156" i="2"/>
  <c r="O147" i="2"/>
  <c r="O107" i="2"/>
  <c r="O109" i="2" s="1"/>
  <c r="O31" i="2"/>
  <c r="O34" i="2" s="1"/>
  <c r="O118" i="2"/>
  <c r="L270" i="2"/>
  <c r="L276" i="2" s="1"/>
  <c r="K243" i="2"/>
  <c r="K274" i="2" s="1"/>
  <c r="K278" i="2" s="1"/>
  <c r="O84" i="2"/>
  <c r="O86" i="2" s="1"/>
  <c r="O60" i="2"/>
  <c r="O62" i="2" s="1"/>
  <c r="G243" i="2"/>
  <c r="G274" i="2" s="1"/>
  <c r="G278" i="2" s="1"/>
  <c r="I243" i="2"/>
  <c r="I274" i="2" s="1"/>
  <c r="E243" i="2"/>
  <c r="E274" i="2" s="1"/>
  <c r="E278" i="2" s="1"/>
  <c r="O217" i="2"/>
  <c r="L243" i="2"/>
  <c r="L274" i="2" s="1"/>
  <c r="H243" i="2"/>
  <c r="H274" i="2" s="1"/>
  <c r="H278" i="2" s="1"/>
  <c r="J243" i="2"/>
  <c r="J274" i="2" s="1"/>
  <c r="J278" i="2" s="1"/>
  <c r="D243" i="2"/>
  <c r="D274" i="2" s="1"/>
  <c r="D278" i="2" s="1"/>
  <c r="F270" i="2"/>
  <c r="F276" i="2" s="1"/>
  <c r="O182" i="2"/>
  <c r="O184" i="2" s="1"/>
  <c r="O140" i="2"/>
  <c r="F66" i="4"/>
  <c r="F70" i="4" s="1"/>
  <c r="M64" i="4"/>
  <c r="O35" i="4"/>
  <c r="K70" i="4"/>
  <c r="M66" i="4"/>
  <c r="E70" i="4"/>
  <c r="I64" i="4"/>
  <c r="N66" i="4"/>
  <c r="N64" i="4"/>
  <c r="O64" i="4"/>
  <c r="L157" i="3"/>
  <c r="F243" i="2"/>
  <c r="F274" i="2" s="1"/>
  <c r="M270" i="2"/>
  <c r="M276" i="2" s="1"/>
  <c r="H279" i="1"/>
  <c r="M370" i="1"/>
  <c r="O364" i="1"/>
  <c r="O370" i="1" s="1"/>
  <c r="G333" i="1"/>
  <c r="E352" i="1"/>
  <c r="E333" i="1"/>
  <c r="G352" i="1"/>
  <c r="H299" i="1"/>
  <c r="J333" i="1"/>
  <c r="J352" i="1"/>
  <c r="H333" i="1"/>
  <c r="H352" i="1"/>
  <c r="K333" i="1"/>
  <c r="K352" i="1"/>
  <c r="G299" i="1"/>
  <c r="K299" i="1"/>
  <c r="E299" i="1"/>
  <c r="J299" i="1"/>
  <c r="K49" i="1"/>
  <c r="J279" i="1"/>
  <c r="G279" i="1"/>
  <c r="K279" i="1"/>
  <c r="E279" i="1"/>
  <c r="K74" i="1"/>
  <c r="G49" i="1"/>
  <c r="G74" i="1"/>
  <c r="H74" i="1"/>
  <c r="E49" i="1"/>
  <c r="E74" i="1"/>
  <c r="J49" i="1"/>
  <c r="H49" i="1"/>
  <c r="H257" i="1" s="1"/>
  <c r="J74" i="1"/>
  <c r="O37" i="4" l="1"/>
  <c r="O55" i="4" s="1"/>
  <c r="O66" i="4" s="1"/>
  <c r="O70" i="4" s="1"/>
  <c r="O172" i="2"/>
  <c r="O272" i="2" s="1"/>
  <c r="I278" i="2"/>
  <c r="G163" i="3"/>
  <c r="J163" i="3"/>
  <c r="I70" i="4"/>
  <c r="N70" i="4"/>
  <c r="M70" i="4"/>
  <c r="O126" i="3"/>
  <c r="O157" i="3" s="1"/>
  <c r="H163" i="3"/>
  <c r="K163" i="3"/>
  <c r="O159" i="3"/>
  <c r="M163" i="3"/>
  <c r="I163" i="3"/>
  <c r="N159" i="3"/>
  <c r="N163" i="3" s="1"/>
  <c r="L163" i="3"/>
  <c r="F163" i="3"/>
  <c r="L278" i="2"/>
  <c r="N243" i="2"/>
  <c r="N274" i="2" s="1"/>
  <c r="N278" i="2" s="1"/>
  <c r="F278" i="2"/>
  <c r="M278" i="2"/>
  <c r="O243" i="2"/>
  <c r="O274" i="2" s="1"/>
  <c r="G257" i="1"/>
  <c r="E257" i="1"/>
  <c r="K257" i="1"/>
  <c r="J257" i="1"/>
  <c r="E355" i="1"/>
  <c r="H355" i="1"/>
  <c r="G355" i="1"/>
  <c r="K355" i="1"/>
  <c r="J355" i="1"/>
  <c r="D158" i="1"/>
  <c r="D351" i="1"/>
  <c r="N350" i="1"/>
  <c r="M350" i="1"/>
  <c r="L350" i="1"/>
  <c r="I350" i="1"/>
  <c r="F350" i="1"/>
  <c r="O163" i="3" l="1"/>
  <c r="O278" i="2"/>
  <c r="O350" i="1"/>
  <c r="F318" i="1"/>
  <c r="D346" i="1"/>
  <c r="N345" i="1"/>
  <c r="N346" i="1" s="1"/>
  <c r="M345" i="1"/>
  <c r="M346" i="1" s="1"/>
  <c r="L345" i="1"/>
  <c r="L346" i="1" s="1"/>
  <c r="I345" i="1"/>
  <c r="I346" i="1" s="1"/>
  <c r="F345" i="1"/>
  <c r="F346" i="1" s="1"/>
  <c r="L294" i="1"/>
  <c r="L295" i="1"/>
  <c r="L296" i="1"/>
  <c r="L297" i="1"/>
  <c r="I295" i="1"/>
  <c r="I297" i="1"/>
  <c r="I294" i="1"/>
  <c r="I296" i="1"/>
  <c r="F294" i="1"/>
  <c r="F295" i="1"/>
  <c r="F296" i="1"/>
  <c r="F297" i="1"/>
  <c r="N271" i="1"/>
  <c r="M271" i="1"/>
  <c r="L271" i="1"/>
  <c r="I271" i="1"/>
  <c r="F271" i="1"/>
  <c r="N297" i="1"/>
  <c r="M297" i="1"/>
  <c r="N294" i="1"/>
  <c r="N295" i="1"/>
  <c r="N296" i="1"/>
  <c r="M294" i="1"/>
  <c r="M295" i="1"/>
  <c r="M296" i="1"/>
  <c r="D278" i="1"/>
  <c r="D279" i="1" s="1"/>
  <c r="N270" i="1"/>
  <c r="M270" i="1"/>
  <c r="M285" i="1"/>
  <c r="L270" i="1"/>
  <c r="I270" i="1"/>
  <c r="F270" i="1"/>
  <c r="D332" i="1"/>
  <c r="D326" i="1"/>
  <c r="N325" i="1"/>
  <c r="N326" i="1" s="1"/>
  <c r="M325" i="1"/>
  <c r="M326" i="1" s="1"/>
  <c r="L325" i="1"/>
  <c r="L326" i="1" s="1"/>
  <c r="I325" i="1"/>
  <c r="I326" i="1" s="1"/>
  <c r="F325" i="1"/>
  <c r="F326" i="1" s="1"/>
  <c r="N330" i="1"/>
  <c r="M330" i="1"/>
  <c r="L330" i="1"/>
  <c r="I330" i="1"/>
  <c r="F330" i="1"/>
  <c r="M272" i="1" l="1"/>
  <c r="L272" i="1"/>
  <c r="F272" i="1"/>
  <c r="I272" i="1"/>
  <c r="N272" i="1"/>
  <c r="O297" i="1"/>
  <c r="O295" i="1"/>
  <c r="O294" i="1"/>
  <c r="O296" i="1"/>
  <c r="O271" i="1"/>
  <c r="D299" i="1"/>
  <c r="O270" i="1"/>
  <c r="D352" i="1"/>
  <c r="D333" i="1"/>
  <c r="O330" i="1"/>
  <c r="O325" i="1"/>
  <c r="O326" i="1" s="1"/>
  <c r="F91" i="1"/>
  <c r="O272" i="1" l="1"/>
  <c r="F135" i="1"/>
  <c r="F138" i="1" s="1"/>
  <c r="L286" i="1"/>
  <c r="L287" i="1"/>
  <c r="L288" i="1"/>
  <c r="L265" i="1"/>
  <c r="L266" i="1" s="1"/>
  <c r="L285" i="1"/>
  <c r="D231" i="1"/>
  <c r="F145" i="1"/>
  <c r="F146" i="1" s="1"/>
  <c r="D96" i="1"/>
  <c r="D88" i="1"/>
  <c r="L229" i="1"/>
  <c r="N285" i="1"/>
  <c r="N286" i="1"/>
  <c r="N287" i="1"/>
  <c r="N288" i="1"/>
  <c r="M286" i="1"/>
  <c r="M287" i="1"/>
  <c r="M288" i="1"/>
  <c r="M265" i="1"/>
  <c r="M266" i="1" s="1"/>
  <c r="I286" i="1"/>
  <c r="I287" i="1"/>
  <c r="I288" i="1"/>
  <c r="I285" i="1"/>
  <c r="F285" i="1"/>
  <c r="F286" i="1"/>
  <c r="F287" i="1"/>
  <c r="F288" i="1"/>
  <c r="F265" i="1"/>
  <c r="F266" i="1" s="1"/>
  <c r="F289" i="1" l="1"/>
  <c r="L289" i="1"/>
  <c r="I289" i="1"/>
  <c r="M289" i="1"/>
  <c r="N289" i="1"/>
  <c r="O345" i="1"/>
  <c r="O346" i="1" s="1"/>
  <c r="O285" i="1"/>
  <c r="O287" i="1"/>
  <c r="O288" i="1"/>
  <c r="O286" i="1"/>
  <c r="N265" i="1"/>
  <c r="N266" i="1" s="1"/>
  <c r="I265" i="1"/>
  <c r="I266" i="1" s="1"/>
  <c r="M229" i="1"/>
  <c r="N229" i="1"/>
  <c r="I229" i="1"/>
  <c r="F229" i="1"/>
  <c r="L141" i="1"/>
  <c r="L142" i="1" s="1"/>
  <c r="O289" i="1" l="1"/>
  <c r="O265" i="1"/>
  <c r="O266" i="1" s="1"/>
  <c r="O229" i="1"/>
  <c r="I62" i="1"/>
  <c r="D170" i="1"/>
  <c r="F223" i="1"/>
  <c r="F224" i="1" s="1"/>
  <c r="I223" i="1"/>
  <c r="I224" i="1" s="1"/>
  <c r="L223" i="1"/>
  <c r="L224" i="1" s="1"/>
  <c r="M223" i="1"/>
  <c r="M224" i="1" s="1"/>
  <c r="N223" i="1"/>
  <c r="N224" i="1" s="1"/>
  <c r="D224" i="1"/>
  <c r="N169" i="1"/>
  <c r="N170" i="1" s="1"/>
  <c r="M169" i="1"/>
  <c r="M170" i="1" s="1"/>
  <c r="N62" i="1"/>
  <c r="M62" i="1"/>
  <c r="L169" i="1"/>
  <c r="L170" i="1" s="1"/>
  <c r="L62" i="1"/>
  <c r="F62" i="1"/>
  <c r="I169" i="1"/>
  <c r="I170" i="1" s="1"/>
  <c r="F169" i="1"/>
  <c r="F170" i="1" s="1"/>
  <c r="N375" i="1"/>
  <c r="N377" i="1" s="1"/>
  <c r="N386" i="1" s="1"/>
  <c r="M375" i="1"/>
  <c r="L375" i="1"/>
  <c r="L377" i="1" s="1"/>
  <c r="L386" i="1" s="1"/>
  <c r="I375" i="1"/>
  <c r="I377" i="1" s="1"/>
  <c r="I386" i="1" s="1"/>
  <c r="F375" i="1"/>
  <c r="F377" i="1" s="1"/>
  <c r="F386" i="1" s="1"/>
  <c r="K392" i="1"/>
  <c r="J392" i="1"/>
  <c r="H392" i="1"/>
  <c r="G392" i="1"/>
  <c r="E392" i="1"/>
  <c r="M377" i="1" l="1"/>
  <c r="D392" i="1"/>
  <c r="F392" i="1"/>
  <c r="N392" i="1"/>
  <c r="I392" i="1"/>
  <c r="L392" i="1"/>
  <c r="N72" i="1"/>
  <c r="M72" i="1"/>
  <c r="O223" i="1"/>
  <c r="O224" i="1" s="1"/>
  <c r="O62" i="1"/>
  <c r="O169" i="1"/>
  <c r="O170" i="1" s="1"/>
  <c r="O375" i="1"/>
  <c r="O377" i="1" s="1"/>
  <c r="O386" i="1" s="1"/>
  <c r="D162" i="1"/>
  <c r="M386" i="1" l="1"/>
  <c r="M392" i="1" s="1"/>
  <c r="O392" i="1"/>
  <c r="O72" i="1"/>
  <c r="F165" i="1"/>
  <c r="F166" i="1" s="1"/>
  <c r="N349" i="1"/>
  <c r="N351" i="1" s="1"/>
  <c r="N352" i="1" s="1"/>
  <c r="M349" i="1"/>
  <c r="M351" i="1" s="1"/>
  <c r="M352" i="1" s="1"/>
  <c r="L349" i="1"/>
  <c r="L351" i="1" s="1"/>
  <c r="L352" i="1" s="1"/>
  <c r="I349" i="1"/>
  <c r="I351" i="1" s="1"/>
  <c r="I352" i="1" s="1"/>
  <c r="F349" i="1"/>
  <c r="F351" i="1" s="1"/>
  <c r="F352" i="1" s="1"/>
  <c r="M34" i="1"/>
  <c r="M43" i="1" l="1"/>
  <c r="O349" i="1"/>
  <c r="O351" i="1" s="1"/>
  <c r="O352" i="1" s="1"/>
  <c r="N338" i="1"/>
  <c r="N339" i="1" s="1"/>
  <c r="M338" i="1"/>
  <c r="M339" i="1" s="1"/>
  <c r="L338" i="1"/>
  <c r="L339" i="1" s="1"/>
  <c r="I338" i="1"/>
  <c r="I339" i="1" s="1"/>
  <c r="F338" i="1"/>
  <c r="F339" i="1" s="1"/>
  <c r="N331" i="1"/>
  <c r="N332" i="1" s="1"/>
  <c r="N333" i="1" s="1"/>
  <c r="M331" i="1"/>
  <c r="M332" i="1" s="1"/>
  <c r="M333" i="1" s="1"/>
  <c r="L331" i="1"/>
  <c r="L332" i="1" s="1"/>
  <c r="L333" i="1" s="1"/>
  <c r="I331" i="1"/>
  <c r="I332" i="1" s="1"/>
  <c r="I333" i="1" s="1"/>
  <c r="F331" i="1"/>
  <c r="F332" i="1" s="1"/>
  <c r="F333" i="1" s="1"/>
  <c r="N319" i="1"/>
  <c r="M319" i="1"/>
  <c r="L319" i="1"/>
  <c r="I319" i="1"/>
  <c r="F319" i="1"/>
  <c r="N318" i="1"/>
  <c r="M318" i="1"/>
  <c r="L318" i="1"/>
  <c r="I318" i="1"/>
  <c r="N317" i="1"/>
  <c r="M317" i="1"/>
  <c r="L317" i="1"/>
  <c r="I317" i="1"/>
  <c r="F317" i="1"/>
  <c r="D312" i="1"/>
  <c r="N311" i="1"/>
  <c r="M311" i="1"/>
  <c r="L311" i="1"/>
  <c r="I311" i="1"/>
  <c r="F311" i="1"/>
  <c r="N293" i="1"/>
  <c r="M293" i="1"/>
  <c r="L293" i="1"/>
  <c r="I293" i="1"/>
  <c r="F293" i="1"/>
  <c r="F298" i="1" s="1"/>
  <c r="F299" i="1" s="1"/>
  <c r="D305" i="1"/>
  <c r="N304" i="1"/>
  <c r="N305" i="1" s="1"/>
  <c r="M304" i="1"/>
  <c r="M305" i="1" s="1"/>
  <c r="L304" i="1"/>
  <c r="L305" i="1" s="1"/>
  <c r="I304" i="1"/>
  <c r="I305" i="1" s="1"/>
  <c r="F304" i="1"/>
  <c r="F305" i="1" s="1"/>
  <c r="N277" i="1"/>
  <c r="N278" i="1" s="1"/>
  <c r="N279" i="1" s="1"/>
  <c r="M277" i="1"/>
  <c r="M278" i="1" s="1"/>
  <c r="M279" i="1" s="1"/>
  <c r="L277" i="1"/>
  <c r="L278" i="1" s="1"/>
  <c r="L279" i="1" s="1"/>
  <c r="I277" i="1"/>
  <c r="I278" i="1" s="1"/>
  <c r="I279" i="1" s="1"/>
  <c r="F277" i="1"/>
  <c r="F278" i="1" s="1"/>
  <c r="F279" i="1" s="1"/>
  <c r="D242" i="1"/>
  <c r="N241" i="1"/>
  <c r="N242" i="1" s="1"/>
  <c r="M241" i="1"/>
  <c r="M242" i="1" s="1"/>
  <c r="L241" i="1"/>
  <c r="L242" i="1" s="1"/>
  <c r="I241" i="1"/>
  <c r="I242" i="1" s="1"/>
  <c r="F241" i="1"/>
  <c r="F242" i="1" s="1"/>
  <c r="D235" i="1"/>
  <c r="N234" i="1"/>
  <c r="N235" i="1" s="1"/>
  <c r="M234" i="1"/>
  <c r="M235" i="1" s="1"/>
  <c r="L234" i="1"/>
  <c r="L235" i="1" s="1"/>
  <c r="I234" i="1"/>
  <c r="I235" i="1" s="1"/>
  <c r="F234" i="1"/>
  <c r="F235" i="1" s="1"/>
  <c r="N230" i="1"/>
  <c r="N231" i="1" s="1"/>
  <c r="M230" i="1"/>
  <c r="M231" i="1" s="1"/>
  <c r="M236" i="1" s="1"/>
  <c r="L230" i="1"/>
  <c r="L231" i="1" s="1"/>
  <c r="I230" i="1"/>
  <c r="I231" i="1" s="1"/>
  <c r="I236" i="1" s="1"/>
  <c r="F230" i="1"/>
  <c r="F231" i="1" s="1"/>
  <c r="N217" i="1"/>
  <c r="M217" i="1"/>
  <c r="L217" i="1"/>
  <c r="I217" i="1"/>
  <c r="F217" i="1"/>
  <c r="N216" i="1"/>
  <c r="M216" i="1"/>
  <c r="L216" i="1"/>
  <c r="I216" i="1"/>
  <c r="F216" i="1"/>
  <c r="N215" i="1"/>
  <c r="M215" i="1"/>
  <c r="L215" i="1"/>
  <c r="I215" i="1"/>
  <c r="F215" i="1"/>
  <c r="N214" i="1"/>
  <c r="M214" i="1"/>
  <c r="L214" i="1"/>
  <c r="I214" i="1"/>
  <c r="F214" i="1"/>
  <c r="D209" i="1"/>
  <c r="N208" i="1"/>
  <c r="M208" i="1"/>
  <c r="L208" i="1"/>
  <c r="I208" i="1"/>
  <c r="F208" i="1"/>
  <c r="N207" i="1"/>
  <c r="N209" i="1" s="1"/>
  <c r="M207" i="1"/>
  <c r="L207" i="1"/>
  <c r="L209" i="1" s="1"/>
  <c r="I207" i="1"/>
  <c r="F207" i="1"/>
  <c r="F209" i="1" s="1"/>
  <c r="D202" i="1"/>
  <c r="N201" i="1"/>
  <c r="M201" i="1"/>
  <c r="L201" i="1"/>
  <c r="I201" i="1"/>
  <c r="F201" i="1"/>
  <c r="N200" i="1"/>
  <c r="M200" i="1"/>
  <c r="L200" i="1"/>
  <c r="I200" i="1"/>
  <c r="F200" i="1"/>
  <c r="N199" i="1"/>
  <c r="M199" i="1"/>
  <c r="L199" i="1"/>
  <c r="I199" i="1"/>
  <c r="F199" i="1"/>
  <c r="N198" i="1"/>
  <c r="M198" i="1"/>
  <c r="L198" i="1"/>
  <c r="I198" i="1"/>
  <c r="F198" i="1"/>
  <c r="N197" i="1"/>
  <c r="M197" i="1"/>
  <c r="L197" i="1"/>
  <c r="I197" i="1"/>
  <c r="F197" i="1"/>
  <c r="N196" i="1"/>
  <c r="M196" i="1"/>
  <c r="L196" i="1"/>
  <c r="I196" i="1"/>
  <c r="N195" i="1"/>
  <c r="M195" i="1"/>
  <c r="L195" i="1"/>
  <c r="I195" i="1"/>
  <c r="F195" i="1"/>
  <c r="N194" i="1"/>
  <c r="M194" i="1"/>
  <c r="L194" i="1"/>
  <c r="I194" i="1"/>
  <c r="F194" i="1"/>
  <c r="N188" i="1"/>
  <c r="M188" i="1"/>
  <c r="L188" i="1"/>
  <c r="I188" i="1"/>
  <c r="F188" i="1"/>
  <c r="N185" i="1"/>
  <c r="N189" i="1" s="1"/>
  <c r="M185" i="1"/>
  <c r="L185" i="1"/>
  <c r="L189" i="1" s="1"/>
  <c r="I185" i="1"/>
  <c r="F185" i="1"/>
  <c r="F189" i="1" s="1"/>
  <c r="D180" i="1"/>
  <c r="N176" i="1"/>
  <c r="N180" i="1" s="1"/>
  <c r="M176" i="1"/>
  <c r="M180" i="1" s="1"/>
  <c r="L176" i="1"/>
  <c r="L180" i="1" s="1"/>
  <c r="I176" i="1"/>
  <c r="I180" i="1" s="1"/>
  <c r="F176" i="1"/>
  <c r="F180" i="1" s="1"/>
  <c r="D166" i="1"/>
  <c r="N165" i="1"/>
  <c r="N166" i="1" s="1"/>
  <c r="M165" i="1"/>
  <c r="M166" i="1" s="1"/>
  <c r="L165" i="1"/>
  <c r="L166" i="1" s="1"/>
  <c r="I165" i="1"/>
  <c r="I166" i="1" s="1"/>
  <c r="N161" i="1"/>
  <c r="N162" i="1" s="1"/>
  <c r="M161" i="1"/>
  <c r="M162" i="1" s="1"/>
  <c r="L161" i="1"/>
  <c r="L162" i="1" s="1"/>
  <c r="I161" i="1"/>
  <c r="I162" i="1" s="1"/>
  <c r="F161" i="1"/>
  <c r="F162" i="1" s="1"/>
  <c r="N152" i="1"/>
  <c r="N158" i="1" s="1"/>
  <c r="M152" i="1"/>
  <c r="M158" i="1" s="1"/>
  <c r="M171" i="1" s="1"/>
  <c r="L152" i="1"/>
  <c r="L158" i="1" s="1"/>
  <c r="I152" i="1"/>
  <c r="I158" i="1" s="1"/>
  <c r="I171" i="1" s="1"/>
  <c r="F152" i="1"/>
  <c r="F158" i="1" s="1"/>
  <c r="N145" i="1"/>
  <c r="N146" i="1" s="1"/>
  <c r="M145" i="1"/>
  <c r="M146" i="1" s="1"/>
  <c r="L145" i="1"/>
  <c r="L146" i="1" s="1"/>
  <c r="I145" i="1"/>
  <c r="I146" i="1" s="1"/>
  <c r="D142" i="1"/>
  <c r="N141" i="1"/>
  <c r="N142" i="1" s="1"/>
  <c r="M141" i="1"/>
  <c r="M142" i="1" s="1"/>
  <c r="I141" i="1"/>
  <c r="I142" i="1" s="1"/>
  <c r="F141" i="1"/>
  <c r="F142" i="1" s="1"/>
  <c r="F147" i="1" s="1"/>
  <c r="D138" i="1"/>
  <c r="N135" i="1"/>
  <c r="N138" i="1" s="1"/>
  <c r="M135" i="1"/>
  <c r="M138" i="1" s="1"/>
  <c r="L135" i="1"/>
  <c r="L138" i="1" s="1"/>
  <c r="I135" i="1"/>
  <c r="I138" i="1" s="1"/>
  <c r="D128" i="1"/>
  <c r="N123" i="1"/>
  <c r="N128" i="1" s="1"/>
  <c r="M123" i="1"/>
  <c r="M128" i="1" s="1"/>
  <c r="L123" i="1"/>
  <c r="L128" i="1" s="1"/>
  <c r="I123" i="1"/>
  <c r="I128" i="1" s="1"/>
  <c r="F123" i="1"/>
  <c r="F128" i="1" s="1"/>
  <c r="D120" i="1"/>
  <c r="N103" i="1"/>
  <c r="N120" i="1" s="1"/>
  <c r="M103" i="1"/>
  <c r="L103" i="1"/>
  <c r="I103" i="1"/>
  <c r="F103" i="1"/>
  <c r="F120" i="1" s="1"/>
  <c r="D98" i="1"/>
  <c r="F96" i="1"/>
  <c r="N91" i="1"/>
  <c r="M91" i="1"/>
  <c r="L91" i="1"/>
  <c r="I91" i="1"/>
  <c r="I96" i="1" s="1"/>
  <c r="N79" i="1"/>
  <c r="M79" i="1"/>
  <c r="M88" i="1" s="1"/>
  <c r="L79" i="1"/>
  <c r="I79" i="1"/>
  <c r="F79" i="1"/>
  <c r="D59" i="1"/>
  <c r="D74" i="1" s="1"/>
  <c r="N54" i="1"/>
  <c r="M54" i="1"/>
  <c r="L54" i="1"/>
  <c r="I54" i="1"/>
  <c r="F54" i="1"/>
  <c r="D47" i="1"/>
  <c r="N46" i="1"/>
  <c r="N47" i="1" s="1"/>
  <c r="M46" i="1"/>
  <c r="M47" i="1" s="1"/>
  <c r="L46" i="1"/>
  <c r="L47" i="1" s="1"/>
  <c r="I46" i="1"/>
  <c r="I47" i="1" s="1"/>
  <c r="F46" i="1"/>
  <c r="F47" i="1" s="1"/>
  <c r="N34" i="1"/>
  <c r="L34" i="1"/>
  <c r="I34" i="1"/>
  <c r="F34" i="1"/>
  <c r="N16" i="1"/>
  <c r="M16" i="1"/>
  <c r="L16" i="1"/>
  <c r="I16" i="1"/>
  <c r="F16" i="1"/>
  <c r="N147" i="1" l="1"/>
  <c r="L202" i="1"/>
  <c r="F130" i="1"/>
  <c r="N130" i="1"/>
  <c r="I147" i="1"/>
  <c r="L171" i="1"/>
  <c r="I189" i="1"/>
  <c r="M209" i="1"/>
  <c r="F236" i="1"/>
  <c r="N236" i="1"/>
  <c r="M218" i="1"/>
  <c r="F218" i="1"/>
  <c r="L147" i="1"/>
  <c r="F202" i="1"/>
  <c r="N202" i="1"/>
  <c r="I218" i="1"/>
  <c r="M202" i="1"/>
  <c r="N218" i="1"/>
  <c r="M147" i="1"/>
  <c r="F171" i="1"/>
  <c r="N171" i="1"/>
  <c r="M189" i="1"/>
  <c r="I202" i="1"/>
  <c r="I209" i="1"/>
  <c r="L218" i="1"/>
  <c r="L236" i="1"/>
  <c r="F88" i="1"/>
  <c r="F98" i="1" s="1"/>
  <c r="N88" i="1"/>
  <c r="L96" i="1"/>
  <c r="I120" i="1"/>
  <c r="I130" i="1" s="1"/>
  <c r="F43" i="1"/>
  <c r="I88" i="1"/>
  <c r="I98" i="1" s="1"/>
  <c r="M96" i="1"/>
  <c r="M98" i="1" s="1"/>
  <c r="L120" i="1"/>
  <c r="L130" i="1" s="1"/>
  <c r="N43" i="1"/>
  <c r="L88" i="1"/>
  <c r="L98" i="1" s="1"/>
  <c r="N96" i="1"/>
  <c r="M120" i="1"/>
  <c r="M130" i="1" s="1"/>
  <c r="L43" i="1"/>
  <c r="I43" i="1"/>
  <c r="I298" i="1"/>
  <c r="I299" i="1" s="1"/>
  <c r="M298" i="1"/>
  <c r="M299" i="1" s="1"/>
  <c r="L298" i="1"/>
  <c r="L299" i="1" s="1"/>
  <c r="N298" i="1"/>
  <c r="N299" i="1" s="1"/>
  <c r="M312" i="1"/>
  <c r="F320" i="1"/>
  <c r="I312" i="1"/>
  <c r="L320" i="1"/>
  <c r="N320" i="1"/>
  <c r="F312" i="1"/>
  <c r="F355" i="1" s="1"/>
  <c r="N312" i="1"/>
  <c r="I320" i="1"/>
  <c r="L312" i="1"/>
  <c r="M320" i="1"/>
  <c r="I59" i="1"/>
  <c r="M31" i="1"/>
  <c r="M49" i="1" s="1"/>
  <c r="I72" i="1"/>
  <c r="F72" i="1"/>
  <c r="F31" i="1"/>
  <c r="N31" i="1"/>
  <c r="L59" i="1"/>
  <c r="L72" i="1"/>
  <c r="I31" i="1"/>
  <c r="M59" i="1"/>
  <c r="M74" i="1" s="1"/>
  <c r="L31" i="1"/>
  <c r="F59" i="1"/>
  <c r="N59" i="1"/>
  <c r="N74" i="1" s="1"/>
  <c r="D355" i="1"/>
  <c r="D171" i="1"/>
  <c r="D147" i="1"/>
  <c r="D130" i="1"/>
  <c r="D49" i="1"/>
  <c r="O317" i="1"/>
  <c r="O207" i="1"/>
  <c r="O123" i="1"/>
  <c r="O152" i="1"/>
  <c r="O165" i="1"/>
  <c r="O166" i="1" s="1"/>
  <c r="O188" i="1"/>
  <c r="O216" i="1"/>
  <c r="O103" i="1"/>
  <c r="O34" i="1"/>
  <c r="O91" i="1"/>
  <c r="O128" i="1"/>
  <c r="O208" i="1"/>
  <c r="O214" i="1"/>
  <c r="O319" i="1"/>
  <c r="O331" i="1"/>
  <c r="O332" i="1" s="1"/>
  <c r="O333" i="1" s="1"/>
  <c r="O241" i="1"/>
  <c r="O242" i="1" s="1"/>
  <c r="O198" i="1"/>
  <c r="O215" i="1"/>
  <c r="O234" i="1"/>
  <c r="O235" i="1" s="1"/>
  <c r="O135" i="1"/>
  <c r="O145" i="1"/>
  <c r="O146" i="1" s="1"/>
  <c r="O195" i="1"/>
  <c r="O199" i="1"/>
  <c r="D236" i="1"/>
  <c r="O141" i="1"/>
  <c r="O142" i="1" s="1"/>
  <c r="O176" i="1"/>
  <c r="O180" i="1" s="1"/>
  <c r="O196" i="1"/>
  <c r="O200" i="1"/>
  <c r="O304" i="1"/>
  <c r="O305" i="1" s="1"/>
  <c r="O318" i="1"/>
  <c r="O16" i="1"/>
  <c r="O46" i="1"/>
  <c r="O47" i="1" s="1"/>
  <c r="O161" i="1"/>
  <c r="O162" i="1" s="1"/>
  <c r="O217" i="1"/>
  <c r="O54" i="1"/>
  <c r="O79" i="1"/>
  <c r="O197" i="1"/>
  <c r="O201" i="1"/>
  <c r="O185" i="1"/>
  <c r="O189" i="1" s="1"/>
  <c r="O230" i="1"/>
  <c r="O231" i="1" s="1"/>
  <c r="O236" i="1" s="1"/>
  <c r="O277" i="1"/>
  <c r="O278" i="1" s="1"/>
  <c r="O279" i="1" s="1"/>
  <c r="O293" i="1"/>
  <c r="O338" i="1"/>
  <c r="O339" i="1" s="1"/>
  <c r="O194" i="1"/>
  <c r="O202" i="1" s="1"/>
  <c r="O311" i="1"/>
  <c r="D257" i="1" l="1"/>
  <c r="D388" i="1" s="1"/>
  <c r="O218" i="1"/>
  <c r="O209" i="1"/>
  <c r="O158" i="1"/>
  <c r="O171" i="1" s="1"/>
  <c r="O138" i="1"/>
  <c r="O147" i="1" s="1"/>
  <c r="M257" i="1"/>
  <c r="O96" i="1"/>
  <c r="O120" i="1"/>
  <c r="O130" i="1" s="1"/>
  <c r="N98" i="1"/>
  <c r="O88" i="1"/>
  <c r="O31" i="1"/>
  <c r="O43" i="1"/>
  <c r="N355" i="1"/>
  <c r="L355" i="1"/>
  <c r="M355" i="1"/>
  <c r="I355" i="1"/>
  <c r="O298" i="1"/>
  <c r="O299" i="1" s="1"/>
  <c r="L49" i="1"/>
  <c r="O312" i="1"/>
  <c r="O320" i="1"/>
  <c r="I74" i="1"/>
  <c r="F74" i="1"/>
  <c r="I49" i="1"/>
  <c r="O59" i="1"/>
  <c r="O74" i="1" s="1"/>
  <c r="F49" i="1"/>
  <c r="N49" i="1"/>
  <c r="L74" i="1"/>
  <c r="K388" i="1"/>
  <c r="H388" i="1"/>
  <c r="G388" i="1"/>
  <c r="J388" i="1"/>
  <c r="E388" i="1"/>
  <c r="N257" i="1" l="1"/>
  <c r="N388" i="1" s="1"/>
  <c r="O98" i="1"/>
  <c r="I257" i="1"/>
  <c r="I388" i="1" s="1"/>
  <c r="F257" i="1"/>
  <c r="F388" i="1" s="1"/>
  <c r="L257" i="1"/>
  <c r="L388" i="1" s="1"/>
  <c r="O355" i="1"/>
  <c r="M388" i="1"/>
  <c r="O49" i="1"/>
  <c r="O257" i="1" s="1"/>
  <c r="O388" i="1" l="1"/>
  <c r="I390" i="1"/>
  <c r="I394" i="1" s="1"/>
  <c r="H390" i="1"/>
  <c r="H394" i="1" s="1"/>
  <c r="F390" i="1"/>
  <c r="F394" i="1" s="1"/>
  <c r="L390" i="1"/>
  <c r="L394" i="1" s="1"/>
  <c r="D390" i="1"/>
  <c r="D394" i="1" s="1"/>
  <c r="M390" i="1"/>
  <c r="M394" i="1" s="1"/>
  <c r="G390" i="1"/>
  <c r="G394" i="1" s="1"/>
  <c r="N390" i="1"/>
  <c r="N394" i="1" s="1"/>
  <c r="O390" i="1"/>
  <c r="J390" i="1"/>
  <c r="J394" i="1" s="1"/>
  <c r="E390" i="1"/>
  <c r="E394" i="1" s="1"/>
  <c r="K390" i="1"/>
  <c r="K394" i="1" s="1"/>
  <c r="O394" i="1" l="1"/>
</calcChain>
</file>

<file path=xl/sharedStrings.xml><?xml version="1.0" encoding="utf-8"?>
<sst xmlns="http://schemas.openxmlformats.org/spreadsheetml/2006/main" count="2934" uniqueCount="236">
  <si>
    <t>INFORME DE MATRÍCULA</t>
  </si>
  <si>
    <t xml:space="preserve"> </t>
  </si>
  <si>
    <t>Informe Reportado del Semestre</t>
  </si>
  <si>
    <t>Informe Trimestral Reportado</t>
  </si>
  <si>
    <t>1°</t>
  </si>
  <si>
    <t>2°</t>
  </si>
  <si>
    <t>3°</t>
  </si>
  <si>
    <t>4°</t>
  </si>
  <si>
    <t>MODALIDAD  ESCOLARIZADA</t>
  </si>
  <si>
    <t>NOMBRE DEL CAMPUS:  I</t>
  </si>
  <si>
    <t xml:space="preserve">MATRÍCULA </t>
  </si>
  <si>
    <t>NIVEL</t>
  </si>
  <si>
    <t xml:space="preserve">ESCUELA / FACULTAD / CENTRO </t>
  </si>
  <si>
    <t>MUNICIPIO</t>
  </si>
  <si>
    <t>ASPIRANTES</t>
  </si>
  <si>
    <t>NUEVO INGRESO</t>
  </si>
  <si>
    <t>REINGRESO</t>
  </si>
  <si>
    <t>MATRICULA TOTAL</t>
  </si>
  <si>
    <t>LICENCIATURA</t>
  </si>
  <si>
    <t>H</t>
  </si>
  <si>
    <t>M</t>
  </si>
  <si>
    <t>Total</t>
  </si>
  <si>
    <t xml:space="preserve">Tuxtla Gutiérrez </t>
  </si>
  <si>
    <t>LICENCIATURA EN SISTEMAS COMPUTACIONALES</t>
  </si>
  <si>
    <t>LICENCIATURA EN DANZA</t>
  </si>
  <si>
    <t>LICENCIATURA EN ARQUITECTURA</t>
  </si>
  <si>
    <t>TOTAL</t>
  </si>
  <si>
    <t>MAESTRÍA</t>
  </si>
  <si>
    <t>ESCUELA / FACULTAD / CENTRO /</t>
  </si>
  <si>
    <t>ESPECIALIDAD</t>
  </si>
  <si>
    <t>DOCTORADO</t>
  </si>
  <si>
    <t>TOTAL DEL CAMPUS</t>
  </si>
  <si>
    <t>NOMBRE DEL CAMPUS: II</t>
  </si>
  <si>
    <t>LICENCIATURA EN MEDICINA VETERINARIA Y ZOOTECNIA</t>
  </si>
  <si>
    <t>Pichucalco</t>
  </si>
  <si>
    <t>NOMBRE DEL CAMPUS: III</t>
  </si>
  <si>
    <t>LICENCIATURA EN DERECHO</t>
  </si>
  <si>
    <t>Palenque</t>
  </si>
  <si>
    <t>Tapachula</t>
  </si>
  <si>
    <t>LICENCIATURA EN HISTORIA</t>
  </si>
  <si>
    <t>NOMBRE DEL CAMPUS: IV</t>
  </si>
  <si>
    <t>LICENCIATURA EN AGRONEGOCIOS</t>
  </si>
  <si>
    <t>LICENCIATURA EN COMERCIO INTERNACIONAL</t>
  </si>
  <si>
    <t>Huehuetán</t>
  </si>
  <si>
    <t>Ocozocoautla</t>
  </si>
  <si>
    <t>LICENCIATURA DE INGENIERO EN SISTEMAS COSTEROS</t>
  </si>
  <si>
    <t>NOMBRE DEL CAMPUS: V</t>
  </si>
  <si>
    <t>Villaflores</t>
  </si>
  <si>
    <t>LICENCIATURA EN INGENIERO EN DESARROLLO AGROAMBIENTAL</t>
  </si>
  <si>
    <t xml:space="preserve">Villaflores </t>
  </si>
  <si>
    <t>DOCTORADO EN CIENCIAS AGROPECUARIAS Y SUSTENTABILIDAD</t>
  </si>
  <si>
    <t>NOMBRE DEL CAMPUS: VI</t>
  </si>
  <si>
    <t>LICENCIATURA EN LENGUA Y LITERATURA HISPANOAMERICANAS</t>
  </si>
  <si>
    <t>ESPECIALIDAD EN PROCESOS CULTURALES LECTO-ESCRITORES</t>
  </si>
  <si>
    <t>Tuxtla Gutiérrez</t>
  </si>
  <si>
    <t>NOMBRE DEL CAMPUS: VII</t>
  </si>
  <si>
    <t>NOMBRE DEL CAMPUS: VIII</t>
  </si>
  <si>
    <t>Comitán</t>
  </si>
  <si>
    <t xml:space="preserve">Comitán </t>
  </si>
  <si>
    <t>NOMBRE DEL CAMPUS: IX</t>
  </si>
  <si>
    <t>Arriaga</t>
  </si>
  <si>
    <t>Tonalá</t>
  </si>
  <si>
    <t>Pijijiapan</t>
  </si>
  <si>
    <t>LICENCIATURA EN PUERICULTURA Y DESARROLLO INFANTIL</t>
  </si>
  <si>
    <t>Copainalá</t>
  </si>
  <si>
    <t>Catazajá</t>
  </si>
  <si>
    <t>MAESTRIA</t>
  </si>
  <si>
    <t xml:space="preserve">TOTAL </t>
  </si>
  <si>
    <t>DOCTORADO EN DERECHO</t>
  </si>
  <si>
    <t>LICENCIATURA EN CAFICULTURA</t>
  </si>
  <si>
    <t>Angel Albino Corzo</t>
  </si>
  <si>
    <t>TOTAL DE ESCOLARIZADA</t>
  </si>
  <si>
    <t>MODALIDAD NO ESCOLARIZADA</t>
  </si>
  <si>
    <t>NOMBRE DEL CAMPUS: I</t>
  </si>
  <si>
    <t>LICENCIATURA EN SEGURIDAD ALIMENTARIA</t>
  </si>
  <si>
    <t>LICENCIATURA EN DESARROLLO MUNICIPAL Y GOBERNABILIDAD</t>
  </si>
  <si>
    <t>LICENCIATURA EN GERENCIA SOCIAL</t>
  </si>
  <si>
    <t>LICENCIATURA EN DERECHOS HUMANOS</t>
  </si>
  <si>
    <t>TOTAL DE NO ESCOLARIZADA</t>
  </si>
  <si>
    <t>TOTAL MATRÍCULA INSTITUCIÓN</t>
  </si>
  <si>
    <t>MTRO. GABRIEL CASTELLANOS DE LA TORRE</t>
  </si>
  <si>
    <t>MTRA. GUADALUPE GUILLÉN DÍAZ</t>
  </si>
  <si>
    <t>_________________________________</t>
  </si>
  <si>
    <t>DIRECTOR DE SERVICIOS ESCOLARES</t>
  </si>
  <si>
    <t>DEPARTAMENTO DE CONTROL ESCOLAR</t>
  </si>
  <si>
    <t>NOMBRE DEL CAMPUS: ESCUELA DE ESTUDIOS AGROPECUARIOS MEZCALAPA</t>
  </si>
  <si>
    <t>NOMBRE DEL CAMPUS: FACULTAD MAYA DE ESTUDIOS AGROPECUARIOS</t>
  </si>
  <si>
    <t>NOMBRE DEL CAMPUS:  INSTITUTO DE INVESTIGACIONES JURIDICAS</t>
  </si>
  <si>
    <t>NOMBRE DEL CAMPUS: COORDINACION DE LA LICENCIATURA EN CAFICULTURA</t>
  </si>
  <si>
    <t>NOMBRE DEL CAMPUS:  FACULTAD MAYA DE ESTUDIOS AGROPECUARIOS</t>
  </si>
  <si>
    <t>NOMBRE DEL CAMPUS:  CENTRO DE ESTUDIOS PARA EL DESARROLLO MUNICIPAL Y POLITICAS PUBLICAS</t>
  </si>
  <si>
    <t>NOMBRE DEL CAMPUS:   INSTITUTO DE INVESTIGACIONES JURIDICAS</t>
  </si>
  <si>
    <t>NOMBRE DEL CAMPUS:  CENTRO DE ESTUDIOS PARA LA CONSTRUCCION DE CIUDADANIA Y LA SEGURIDAD</t>
  </si>
  <si>
    <t>MAESTRÍA EN CIENCIAS EN PRODUCCIÓN AGROPECUARIA TROPICAL</t>
  </si>
  <si>
    <t>MAESTRÍA EN ADMINISTRACIÓN CON TERMINAL EN DIRECCIÓN DE NEGOCIOS</t>
  </si>
  <si>
    <r>
      <t xml:space="preserve">NOMBRE DE LA INSTITUCION : </t>
    </r>
    <r>
      <rPr>
        <b/>
        <sz val="8"/>
        <color theme="1"/>
        <rFont val="Calibri"/>
        <family val="2"/>
      </rPr>
      <t>UNIVERSIDAD AUTÓNOMA DE CHIAPAS</t>
    </r>
  </si>
  <si>
    <t>NOMBRE DEL CAMPUS:  ESCUELA DE SISTEMAS ALIMENTARIOS</t>
  </si>
  <si>
    <t>Centro de Estudios para el Arte y la Cultura</t>
  </si>
  <si>
    <t>Facultad de Contaduría y Administración, Campus I</t>
  </si>
  <si>
    <t>Facultad de Lenguas, Campus Tuxtla</t>
  </si>
  <si>
    <t>Facultad de Ingeniería, Campus I</t>
  </si>
  <si>
    <t>Facultad de Arquitectura, Campus I</t>
  </si>
  <si>
    <t>Facultad de Ciencias en Física y Matemáticas</t>
  </si>
  <si>
    <t>Facultad de Medicina Humana "Dr. Manuel Velasco Suárez", Campus II</t>
  </si>
  <si>
    <t>Facultad de Medicina Veterinaria y Zootecnia, Campus II</t>
  </si>
  <si>
    <t>Escuela de Lenguas, Campus San Cristóbal de las Casas</t>
  </si>
  <si>
    <t>Facultad de Derecho, Campus III</t>
  </si>
  <si>
    <t>Facultad de Ciencias Sociales, Campus III</t>
  </si>
  <si>
    <t>Escuela de Lenguas, Campus Tapachula</t>
  </si>
  <si>
    <t>Facultad de Ciencias de la Administración, Campus IV</t>
  </si>
  <si>
    <t>Facultad de Medicina Humana "Dr. Manuel Velasco Suárez", Campus IV</t>
  </si>
  <si>
    <t>Facultad de Negocios, Campus IV</t>
  </si>
  <si>
    <t>Facultad de Ciencias Agrícolas, Campus IV</t>
  </si>
  <si>
    <t>Facultad de Ciencias Químicas, Campus IV</t>
  </si>
  <si>
    <t>Escuela de Ciencias Químicas</t>
  </si>
  <si>
    <t>Instituto de Biociencias</t>
  </si>
  <si>
    <t xml:space="preserve">Escuela de Humanidades, Campus IV </t>
  </si>
  <si>
    <t>Facultad de Ciencias Agronómicas, Campus V</t>
  </si>
  <si>
    <t>Facultad de Humanidades, Campus VI</t>
  </si>
  <si>
    <t>Escuela de Contaduría y Administración, Campus VII</t>
  </si>
  <si>
    <t>Facultad de Ciencias Administrativas, Campus VIII</t>
  </si>
  <si>
    <t>Escuela de Ciencias Administrativas, Campus IX</t>
  </si>
  <si>
    <t>Escuela de Ciencias y Procesos Agropecuarios Industriales, Istmo-Costa, Campus IX</t>
  </si>
  <si>
    <t>Escuela de Ciencias Administrativas Istmo-Costa, Campus IX</t>
  </si>
  <si>
    <t>Escuela de Humanidades, Campus IX</t>
  </si>
  <si>
    <t>Escuela de Estudios Agropecuarios Mezcalapa</t>
  </si>
  <si>
    <t>Facultad Maya de Estudios Agropecuarios</t>
  </si>
  <si>
    <t>Instituto de Investigaciones Jurídicas</t>
  </si>
  <si>
    <t>Coordinación de la Licenciatura en Caficultura</t>
  </si>
  <si>
    <t>Escuela de Sistemas Alimentarios</t>
  </si>
  <si>
    <t>LICENCIATURA EN GESTIÓN PARA EL DESARROLLO Y LA DIVERSIDAD</t>
  </si>
  <si>
    <t>ESPECIALIDAD EN DIDÁCTICA DE LAS MATEMÁTICAS</t>
  </si>
  <si>
    <t>LICENCIATURA EN ADMINISTRACIÓN</t>
  </si>
  <si>
    <t>LICENCIATURA EN CONTADURÍA</t>
  </si>
  <si>
    <t>LICENCIATURA EN INGENIERÍA CIVIL</t>
  </si>
  <si>
    <t>LICENCIATURA EN FÍSICA</t>
  </si>
  <si>
    <t>LICENCIATURA EN MATEMÁTICAS APLICADAS</t>
  </si>
  <si>
    <t>LICENCIATURA EN GERONTOLOGÍA</t>
  </si>
  <si>
    <t>LICENCIATURA EN MÉDICO CIRUJANO</t>
  </si>
  <si>
    <t>LICENCIATURA EN ANTROPOLOGÍA SOCIAL</t>
  </si>
  <si>
    <t>LICENCIATURA EN ECONOMÍA</t>
  </si>
  <si>
    <t>LICENCIATURA EN SOCIOLOGÍA</t>
  </si>
  <si>
    <t>MAESTRÍA EN DESARROLLO LOCAL</t>
  </si>
  <si>
    <t>MAESTRÍA EN HISTORIA</t>
  </si>
  <si>
    <t>LICENCIATURA EN INGENIERO AGRÓNOMO</t>
  </si>
  <si>
    <t>LICENCIATURA EN INGENIERO BIOTECNÓLOGO</t>
  </si>
  <si>
    <t>LICENCIATURA EN PEDAGOGÍA</t>
  </si>
  <si>
    <t>MAESTRIA EN ADMINISTRACIÓN TERMINAL EN PERSONAL</t>
  </si>
  <si>
    <t>MAESTRIA EN ADMINISTRACIÓN TERMINAL EN FINANZAS</t>
  </si>
  <si>
    <t>LICENCIATURA EN INGLÉS</t>
  </si>
  <si>
    <t>LICENCIATURA EN GESTIÓN DE LA MICRO, PEQUEÑA Y MEDIANA EMPRESA</t>
  </si>
  <si>
    <t>LICENCIATURA EN GESTIÓN TURÍSTICA</t>
  </si>
  <si>
    <t>LICENCIATURA EN INGENIERÍA EN DESARROLLO Y TECNOLOGÍAS DE SOFTWARE</t>
  </si>
  <si>
    <t>LICENCIATURA EN MATEMÁTICAS</t>
  </si>
  <si>
    <t>LICENCIATURA EN INGENIERÍA FÍSICA</t>
  </si>
  <si>
    <t>MAESTRÍA EN ADMINISTRACIÓN CON TERMINAL EN FINANZAS</t>
  </si>
  <si>
    <t>MAESTRÍA EN ESTUDIOS FISCALES</t>
  </si>
  <si>
    <t>MAESTRÍA EN INGENIERÍA CON FORMACIÓN EN CONSTRUCCIÓN</t>
  </si>
  <si>
    <t>MAESTRÍA EN DIDÁCTICA DE LAS LENGUAS</t>
  </si>
  <si>
    <t>MAESTRÍA EN CIENCIAS MATEMÁTICAS</t>
  </si>
  <si>
    <t>MAESTRÍA EN CIENCIAS FÍSICAS</t>
  </si>
  <si>
    <t>LICENCIATURA EN GESTIÓN Y AUTODESARROLLO INDÍGENA</t>
  </si>
  <si>
    <t>MAESTRÍA EN DERECHO CONSTITUCIONAL Y AMPARO</t>
  </si>
  <si>
    <t>MAESTRíA EN ESTUDIOS SOBRE DIVERSIDAD CULTURAL Y ESPACIOS SOCIALES</t>
  </si>
  <si>
    <t>LICENCIATURA EN INGENIERÍA FORESTAL</t>
  </si>
  <si>
    <t>LICENCIATURA EN QUÍMICO FARMACOBIÓLOGO</t>
  </si>
  <si>
    <t>MAESTRÍA EN CIENCIAS EN BIOQUÍMICA CLÍNICA</t>
  </si>
  <si>
    <t>LICENCIATURA EN INGENIERO AGRÓNOMO EN GANADERÍA AMBIENTAL</t>
  </si>
  <si>
    <t>LICENCIATURA EN FILOSOFÍA</t>
  </si>
  <si>
    <t>LICENCIATURA EN COMUNICACIÓN</t>
  </si>
  <si>
    <t>MAESTRÍA EN ESTUDIOS CULTURALES</t>
  </si>
  <si>
    <t>LICENCIATURA EN INGENIERÍA AGROINDUSTRIAL</t>
  </si>
  <si>
    <t>MAESTRÍA EN DEFENSA DE LOS DERECHOS HUMANOS</t>
  </si>
  <si>
    <t>MAESTRÍA EN GESTIÓN PARA EL DESARROLLO</t>
  </si>
  <si>
    <t>LICENCIATURA EN TECNOLOGÍAS DE INFORMACIÓN Y COMUNICACIÓN APLICADAS A LA EDUCACIÓN</t>
  </si>
  <si>
    <t>LICENCIATURA EN ESTADÍSTICA Y SISTEMAS DE INFORMACIÓN</t>
  </si>
  <si>
    <t>MODALIDAD MIXTA</t>
  </si>
  <si>
    <t>TOTAL DE MIXTA</t>
  </si>
  <si>
    <t>TUDI</t>
  </si>
  <si>
    <t>ESPECIALIDAD EN ANATOMÍA PATOLÓGICA</t>
  </si>
  <si>
    <t>ESPECIALIDAD EN GINECOLOGÍA Y OBSTETRICIA</t>
  </si>
  <si>
    <t>ESPECIALIDAD EN MEDICINA DE URGENCIAS</t>
  </si>
  <si>
    <t xml:space="preserve">ESPECIALIDAD EN MEDICINA FAMILIAR </t>
  </si>
  <si>
    <t xml:space="preserve">ESPECIALIDAD EN TRAUMATOLOGÍA Y ORTOPEDIA </t>
  </si>
  <si>
    <t>Facultad de Medicina Veterinaria y Zootecnia C II, Extensión Pichucalco</t>
  </si>
  <si>
    <t>Facultad de Derecho, Campus III Extensión Palenque</t>
  </si>
  <si>
    <t>Facultad de Derecho, Campus III Extensión Tapachula</t>
  </si>
  <si>
    <t>San Cristóbal de las Casas</t>
  </si>
  <si>
    <t>NOMBRE DEL CAMPUS: CENTRO DE ESTUDIOS PARA LA CONSTRUCCION DE CIUDADANíA Y LA SEGURIDAD</t>
  </si>
  <si>
    <t>Centro de Estudios para la Construcción de Ciudadanía y la Seguridad</t>
  </si>
  <si>
    <t>Centro de Estudios para el Desarrollo Municipal y Políticas Públicas</t>
  </si>
  <si>
    <t>ESPECIALIDAD EN ANESTESIOLOGÍA</t>
  </si>
  <si>
    <t>ESPECIALIDAD EN CIRUGÍA GENERAL</t>
  </si>
  <si>
    <t>ESPECIALIDAD EN MEDICINA INTERNA</t>
  </si>
  <si>
    <t>ESPECIALIDAD EN PEDIATRÍA</t>
  </si>
  <si>
    <t>DOCTORADO EN ESTUDIOS REGIONALES</t>
  </si>
  <si>
    <t>MAESTRÍA EN TECNOLOGÍAS PARA LA VIVIENDA</t>
  </si>
  <si>
    <t>Facultdad de Arquitectura, Campus I</t>
  </si>
  <si>
    <t>MAESTRÍA EN DERECHOS HUMANOS</t>
  </si>
  <si>
    <t>MAESTRÍA EN DERECHO</t>
  </si>
  <si>
    <t>PROFESIONAL SUPERIOR UNIVERSITARIO</t>
  </si>
  <si>
    <t>PROFESIONAL SUPERIOR UNIVERSITARIO EN ACUICULTURA</t>
  </si>
  <si>
    <t>PROFESIONAL SUPERIOR UNIVERSITARIO EN BIOTECNOLOGÍA Y ALIMENTOS</t>
  </si>
  <si>
    <t>PROFESIONAL SUPERIOR UNIVERSITARIO EN BIENESTAR HUMANO Y COMUNITARIO</t>
  </si>
  <si>
    <t>PROFESIONAL SUPERIOR UNIVERSITARIO EN AGROPECUARIO Y FORESTAL</t>
  </si>
  <si>
    <t>PROFESIONAL SUPERIOR UNIVERSITARIO EN DESARROLLO SOCIOECONÓMICO</t>
  </si>
  <si>
    <t>PROFESIONAL SUPERIOR UNIVERSITARIO EN JUSTICIA SOCIAL</t>
  </si>
  <si>
    <t>PROFESIONAL SUPERIOR UNIVERSITARIO EN INFRAESTRUCTURA Y DESARROLLO COMUNITARIO</t>
  </si>
  <si>
    <t>2o</t>
  </si>
  <si>
    <t>LICENCIATURA EN AGROPUECUARIO Y FORESTAL</t>
  </si>
  <si>
    <t>LICENCIATURA EN BIENESTAR HUMANO Y COMUNITARIO</t>
  </si>
  <si>
    <t>LICENCIATURA EN DESARROLLO SOCIOECONÓMICO</t>
  </si>
  <si>
    <t>LICENCIATURA EN INFRAESTRUCTURA Y DESARROLLO COMUNITARIO</t>
  </si>
  <si>
    <t>LICENCIATURA EN JUSTICIA SOCIAL</t>
  </si>
  <si>
    <t>Centro de Investigación de los Sistemas Costeros y Continentales (Ciscyc)</t>
  </si>
  <si>
    <t>Facultad de Ciencias Humanas para el Desarrollo Intercultural Sostenible</t>
  </si>
  <si>
    <t>Escuela de Humanidades, Campus IV</t>
  </si>
  <si>
    <t>LICENCIATURA EN ACUICULTURA</t>
  </si>
  <si>
    <t>LICENCIATURA EN BIOSUSTENTABILIDAD</t>
  </si>
  <si>
    <t>Facultad de Ciencias de la Administración, Campus IV, Extensión Cacahoatán</t>
  </si>
  <si>
    <t>Cacahoatán</t>
  </si>
  <si>
    <t>Facultad de Contaduría y Administración, Campus I, Extensión Berriozábal</t>
  </si>
  <si>
    <t>Berriozábal</t>
  </si>
  <si>
    <t>LICENCIATURA EN COMUNICACIÓN (PLAN 20131)</t>
  </si>
  <si>
    <t>Facultad de Humanidades, Campus VI, Extensión Berriozábal</t>
  </si>
  <si>
    <t>LICENCIATURA EN MÉDICO CIRUJANO (PLAN 20130)</t>
  </si>
  <si>
    <t>1o</t>
  </si>
  <si>
    <t>LICENCIATURA EN LA ENSEÑANZA DEL INGLÉS</t>
  </si>
  <si>
    <t xml:space="preserve">LICENCIATURA EN LA ENSEÑANZA DEL INGLÉS </t>
  </si>
  <si>
    <t>FECHA DE CAPTURA: 30 DE MARZO DE 2026</t>
  </si>
  <si>
    <t>NOMBRE DEL CAMPUS: ESCUELA DE CIENCIAS QUÍMICAS</t>
  </si>
  <si>
    <t>NOMBRE DEL CAMPUS: ESCUELA DE SISTEMAS ALIMENTARIOS</t>
  </si>
  <si>
    <t>MAESTRÍA EN SISTEMAS ALIMENTARIOS SOSTENIBLES</t>
  </si>
  <si>
    <t>MAESTRÍA EN INTELIGENCIA ARTIFICIAL PLUS APLICADA AL DESARROLLO REGIONAL</t>
  </si>
  <si>
    <t>MAESTRÍA EN CIENCIAS ECONÓMICAS</t>
  </si>
  <si>
    <t>ESPECIALIDAD EN NEONATOLOGÍA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</si>
</sst>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theme="1"/>
      <name val="Calibri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b/>
      <sz val="9"/>
      <color theme="1"/>
      <name val="Calibri"/>
      <family val="2"/>
    </font>
    <font>
      <b/>
      <sz val="9"/>
      <color rgb="FF000000"/>
      <name val="Arial"/>
      <family val="2"/>
      <scheme val="minor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5" fontId="3" fillId="0" borderId="0" xfId="0" applyNumberFormat="1" applyFont="1" applyAlignment="1">
      <alignment horizontal="center" vertical="center" wrapText="1"/>
    </xf>
    <xf numFmtId="15" fontId="3" fillId="0" borderId="0" xfId="0" applyNumberFormat="1" applyFont="1" applyAlignment="1">
      <alignment horizontal="right" vertical="center" wrapText="1"/>
    </xf>
    <xf numFmtId="15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wrapText="1"/>
    </xf>
    <xf numFmtId="0" fontId="6" fillId="0" borderId="1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4" fillId="0" borderId="1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0" fontId="16" fillId="0" borderId="0" xfId="0" applyFont="1"/>
    <xf numFmtId="0" fontId="5" fillId="0" borderId="0" xfId="0" applyFont="1" applyAlignment="1">
      <alignment wrapText="1"/>
    </xf>
    <xf numFmtId="0" fontId="6" fillId="0" borderId="1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 wrapText="1"/>
    </xf>
    <xf numFmtId="0" fontId="2" fillId="0" borderId="10" xfId="0" applyFont="1" applyBorder="1" applyAlignment="1">
      <alignment wrapText="1"/>
    </xf>
    <xf numFmtId="0" fontId="0" fillId="0" borderId="10" xfId="0" applyBorder="1"/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7" fillId="0" borderId="16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23" xfId="0" applyFont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wrapText="1"/>
    </xf>
    <xf numFmtId="0" fontId="5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7" fillId="0" borderId="33" xfId="0" applyFont="1" applyBorder="1" applyAlignment="1">
      <alignment horizontal="right" wrapText="1"/>
    </xf>
    <xf numFmtId="0" fontId="7" fillId="0" borderId="33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11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4" fillId="0" borderId="10" xfId="0" applyFont="1" applyBorder="1" applyAlignment="1">
      <alignment horizontal="right" vertical="center"/>
    </xf>
    <xf numFmtId="0" fontId="7" fillId="0" borderId="17" xfId="0" applyFont="1" applyBorder="1" applyAlignment="1">
      <alignment wrapText="1"/>
    </xf>
    <xf numFmtId="0" fontId="6" fillId="0" borderId="18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7" xfId="0" applyFont="1" applyBorder="1"/>
    <xf numFmtId="0" fontId="7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right" vertical="center" wrapText="1"/>
    </xf>
    <xf numFmtId="0" fontId="6" fillId="0" borderId="36" xfId="0" applyFont="1" applyBorder="1" applyAlignment="1">
      <alignment horizontal="right" vertical="center" wrapText="1"/>
    </xf>
    <xf numFmtId="0" fontId="6" fillId="0" borderId="38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6" fillId="0" borderId="4" xfId="0" applyFont="1" applyBorder="1" applyAlignment="1">
      <alignment horizontal="center" wrapText="1"/>
    </xf>
    <xf numFmtId="0" fontId="6" fillId="0" borderId="29" xfId="0" applyFont="1" applyBorder="1" applyAlignment="1">
      <alignment vertical="center" wrapText="1"/>
    </xf>
    <xf numFmtId="0" fontId="6" fillId="0" borderId="9" xfId="0" applyFont="1" applyBorder="1" applyAlignment="1">
      <alignment horizontal="left" wrapText="1"/>
    </xf>
    <xf numFmtId="0" fontId="7" fillId="0" borderId="29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/>
    <xf numFmtId="0" fontId="7" fillId="0" borderId="18" xfId="0" applyFont="1" applyBorder="1" applyAlignment="1">
      <alignment horizontal="right" wrapText="1"/>
    </xf>
    <xf numFmtId="0" fontId="7" fillId="0" borderId="28" xfId="0" applyFont="1" applyBorder="1" applyAlignment="1">
      <alignment horizontal="right" wrapText="1"/>
    </xf>
    <xf numFmtId="0" fontId="7" fillId="0" borderId="32" xfId="0" applyFont="1" applyBorder="1" applyAlignment="1">
      <alignment horizontal="right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/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5" fontId="3" fillId="0" borderId="6" xfId="0" applyNumberFormat="1" applyFont="1" applyBorder="1" applyAlignment="1">
      <alignment horizontal="right" vertical="center" wrapText="1"/>
    </xf>
    <xf numFmtId="15" fontId="1" fillId="0" borderId="6" xfId="0" applyNumberFormat="1" applyFont="1" applyBorder="1" applyAlignment="1">
      <alignment horizontal="right" vertical="center" wrapText="1"/>
    </xf>
    <xf numFmtId="15" fontId="1" fillId="0" borderId="6" xfId="0" applyNumberFormat="1" applyFont="1" applyBorder="1" applyAlignment="1">
      <alignment horizontal="center" vertical="center" wrapText="1"/>
    </xf>
    <xf numFmtId="15" fontId="1" fillId="2" borderId="6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/>
    </xf>
    <xf numFmtId="0" fontId="5" fillId="4" borderId="0" xfId="0" applyFont="1" applyFill="1" applyAlignment="1">
      <alignment horizontal="center" vertical="center" wrapText="1"/>
    </xf>
    <xf numFmtId="0" fontId="0" fillId="4" borderId="0" xfId="0" applyFill="1"/>
    <xf numFmtId="0" fontId="5" fillId="0" borderId="6" xfId="0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right" wrapText="1"/>
    </xf>
    <xf numFmtId="0" fontId="7" fillId="0" borderId="30" xfId="0" applyFont="1" applyBorder="1" applyAlignment="1">
      <alignment horizontal="right" wrapText="1"/>
    </xf>
    <xf numFmtId="0" fontId="7" fillId="0" borderId="31" xfId="0" applyFont="1" applyBorder="1" applyAlignment="1">
      <alignment horizontal="right" wrapText="1"/>
    </xf>
    <xf numFmtId="0" fontId="7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/>
    <xf numFmtId="0" fontId="7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right" vertical="center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15" xfId="0" applyFont="1" applyBorder="1" applyAlignment="1">
      <alignment horizontal="right" wrapText="1"/>
    </xf>
    <xf numFmtId="0" fontId="7" fillId="0" borderId="3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7" fillId="0" borderId="25" xfId="0" applyFont="1" applyBorder="1" applyAlignment="1">
      <alignment horizontal="right" wrapText="1"/>
    </xf>
    <xf numFmtId="0" fontId="7" fillId="0" borderId="26" xfId="0" applyFont="1" applyBorder="1" applyAlignment="1">
      <alignment horizontal="right" wrapText="1"/>
    </xf>
    <xf numFmtId="0" fontId="7" fillId="0" borderId="27" xfId="0" applyFont="1" applyBorder="1" applyAlignment="1">
      <alignment horizontal="right" wrapText="1"/>
    </xf>
    <xf numFmtId="0" fontId="10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4</xdr:row>
      <xdr:rowOff>38100</xdr:rowOff>
    </xdr:from>
    <xdr:ext cx="65722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704850"/>
          <a:ext cx="657225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95250</xdr:colOff>
      <xdr:row>0</xdr:row>
      <xdr:rowOff>38100</xdr:rowOff>
    </xdr:from>
    <xdr:to>
      <xdr:col>0</xdr:col>
      <xdr:colOff>2665702</xdr:colOff>
      <xdr:row>3</xdr:row>
      <xdr:rowOff>131618</xdr:rowOff>
    </xdr:to>
    <xdr:pic>
      <xdr:nvPicPr>
        <xdr:cNvPr id="3" name="Imagen 3" descr="Ver las imágenes de ori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99" b="32159"/>
        <a:stretch/>
      </xdr:blipFill>
      <xdr:spPr bwMode="auto">
        <a:xfrm>
          <a:off x="95250" y="38100"/>
          <a:ext cx="2566988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323850</xdr:colOff>
      <xdr:row>0</xdr:row>
      <xdr:rowOff>76200</xdr:rowOff>
    </xdr:from>
    <xdr:to>
      <xdr:col>14</xdr:col>
      <xdr:colOff>409575</xdr:colOff>
      <xdr:row>3</xdr:row>
      <xdr:rowOff>95250</xdr:rowOff>
    </xdr:to>
    <xdr:sp macro="" textlink="">
      <xdr:nvSpPr>
        <xdr:cNvPr id="4" name="CuadroText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343775" y="76200"/>
          <a:ext cx="4448175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+mj-lt"/>
            </a:rPr>
            <a:t>SUB</a:t>
          </a:r>
          <a:r>
            <a:rPr lang="es-MX" sz="110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SECRETARIA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EDUCACION SUPERIOR</a:t>
          </a:r>
          <a:endParaRPr lang="es-MX" sz="1100"/>
        </a:p>
        <a:p>
          <a:pPr algn="ctr"/>
          <a:r>
            <a:rPr lang="es-MX" sz="900"/>
            <a:t>DIRECCIÓN DE EDUCACION SUPERIOR UNIVERSITARIA E INTERCULTURAL </a:t>
          </a:r>
        </a:p>
        <a:p>
          <a:pPr algn="ctr"/>
          <a:r>
            <a:rPr lang="es-MX" sz="900"/>
            <a:t>Dirección de Planeación y Evaluación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0</xdr:rowOff>
    </xdr:from>
    <xdr:ext cx="65722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685800"/>
          <a:ext cx="657225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95250</xdr:colOff>
      <xdr:row>0</xdr:row>
      <xdr:rowOff>0</xdr:rowOff>
    </xdr:from>
    <xdr:to>
      <xdr:col>0</xdr:col>
      <xdr:colOff>2894302</xdr:colOff>
      <xdr:row>3</xdr:row>
      <xdr:rowOff>93518</xdr:rowOff>
    </xdr:to>
    <xdr:pic>
      <xdr:nvPicPr>
        <xdr:cNvPr id="3" name="Imagen 3" descr="Ver las imágenes de ori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99" b="32159"/>
        <a:stretch/>
      </xdr:blipFill>
      <xdr:spPr bwMode="auto">
        <a:xfrm>
          <a:off x="95250" y="38100"/>
          <a:ext cx="2570452" cy="579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219075</xdr:colOff>
      <xdr:row>3</xdr:row>
      <xdr:rowOff>133350</xdr:rowOff>
    </xdr:from>
    <xdr:ext cx="800100" cy="800100"/>
    <xdr:pic>
      <xdr:nvPicPr>
        <xdr:cNvPr id="4" name="image1.png">
          <a:extLst>
            <a:ext uri="{FF2B5EF4-FFF2-40B4-BE49-F238E27FC236}">
              <a16:creationId xmlns:a16="http://schemas.microsoft.com/office/drawing/2014/main" id="{532DA52B-67D5-4A2B-B0E8-1C19220F6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619125"/>
          <a:ext cx="800100" cy="80010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323850</xdr:colOff>
      <xdr:row>0</xdr:row>
      <xdr:rowOff>76200</xdr:rowOff>
    </xdr:from>
    <xdr:to>
      <xdr:col>14</xdr:col>
      <xdr:colOff>409575</xdr:colOff>
      <xdr:row>3</xdr:row>
      <xdr:rowOff>95250</xdr:rowOff>
    </xdr:to>
    <xdr:sp macro="" textlink="">
      <xdr:nvSpPr>
        <xdr:cNvPr id="6" name="CuadroTexto 4">
          <a:extLst>
            <a:ext uri="{FF2B5EF4-FFF2-40B4-BE49-F238E27FC236}">
              <a16:creationId xmlns:a16="http://schemas.microsoft.com/office/drawing/2014/main" id="{7C4E7907-1956-4D77-8A6B-58390606100E}"/>
            </a:ext>
          </a:extLst>
        </xdr:cNvPr>
        <xdr:cNvSpPr txBox="1"/>
      </xdr:nvSpPr>
      <xdr:spPr>
        <a:xfrm>
          <a:off x="9067800" y="76200"/>
          <a:ext cx="446722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+mj-lt"/>
            </a:rPr>
            <a:t>SUB</a:t>
          </a:r>
          <a:r>
            <a:rPr lang="es-MX" sz="110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SECRETARIA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EDUCACION SUPERIOR</a:t>
          </a:r>
          <a:endParaRPr lang="es-MX" sz="1100"/>
        </a:p>
        <a:p>
          <a:pPr algn="ctr"/>
          <a:r>
            <a:rPr lang="es-MX" sz="900"/>
            <a:t>DIRECCIÓN DE EDUCACION SUPERIOR UNIVERSITARIA E INTERCULTURAL </a:t>
          </a:r>
        </a:p>
        <a:p>
          <a:pPr algn="ctr"/>
          <a:r>
            <a:rPr lang="es-MX" sz="900"/>
            <a:t>Dirección de Planeación y Evaluación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4</xdr:row>
      <xdr:rowOff>38100</xdr:rowOff>
    </xdr:from>
    <xdr:ext cx="657225" cy="476250"/>
    <xdr:pic>
      <xdr:nvPicPr>
        <xdr:cNvPr id="4" name="image1.png">
          <a:extLst>
            <a:ext uri="{FF2B5EF4-FFF2-40B4-BE49-F238E27FC236}">
              <a16:creationId xmlns:a16="http://schemas.microsoft.com/office/drawing/2014/main" id="{5645C168-9E49-4C77-AFA7-F87F63840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685800"/>
          <a:ext cx="657225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95250</xdr:colOff>
      <xdr:row>0</xdr:row>
      <xdr:rowOff>38100</xdr:rowOff>
    </xdr:from>
    <xdr:to>
      <xdr:col>0</xdr:col>
      <xdr:colOff>2665702</xdr:colOff>
      <xdr:row>3</xdr:row>
      <xdr:rowOff>131618</xdr:rowOff>
    </xdr:to>
    <xdr:pic>
      <xdr:nvPicPr>
        <xdr:cNvPr id="5" name="Imagen 3" descr="Ver las imágenes de origen">
          <a:extLst>
            <a:ext uri="{FF2B5EF4-FFF2-40B4-BE49-F238E27FC236}">
              <a16:creationId xmlns:a16="http://schemas.microsoft.com/office/drawing/2014/main" id="{1462792B-1BB1-4CDF-AC0F-93853732C9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99" b="32159"/>
        <a:stretch/>
      </xdr:blipFill>
      <xdr:spPr bwMode="auto">
        <a:xfrm>
          <a:off x="95250" y="38100"/>
          <a:ext cx="2570452" cy="579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323850</xdr:colOff>
      <xdr:row>0</xdr:row>
      <xdr:rowOff>76200</xdr:rowOff>
    </xdr:from>
    <xdr:to>
      <xdr:col>14</xdr:col>
      <xdr:colOff>409575</xdr:colOff>
      <xdr:row>3</xdr:row>
      <xdr:rowOff>95250</xdr:rowOff>
    </xdr:to>
    <xdr:sp macro="" textlink="">
      <xdr:nvSpPr>
        <xdr:cNvPr id="6" name="CuadroTexto 4">
          <a:extLst>
            <a:ext uri="{FF2B5EF4-FFF2-40B4-BE49-F238E27FC236}">
              <a16:creationId xmlns:a16="http://schemas.microsoft.com/office/drawing/2014/main" id="{EDAA86BF-C954-44B1-B307-015BD6E1B186}"/>
            </a:ext>
          </a:extLst>
        </xdr:cNvPr>
        <xdr:cNvSpPr txBox="1"/>
      </xdr:nvSpPr>
      <xdr:spPr>
        <a:xfrm>
          <a:off x="9067800" y="76200"/>
          <a:ext cx="446722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+mj-lt"/>
            </a:rPr>
            <a:t>SUB</a:t>
          </a:r>
          <a:r>
            <a:rPr lang="es-MX" sz="110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SECRETARIA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EDUCACION SUPERIOR</a:t>
          </a:r>
          <a:endParaRPr lang="es-MX" sz="1100"/>
        </a:p>
        <a:p>
          <a:pPr algn="ctr"/>
          <a:r>
            <a:rPr lang="es-MX" sz="900"/>
            <a:t>DIRECCIÓN DE EDUCACION SUPERIOR UNIVERSITARIA E INTERCULTURAL </a:t>
          </a:r>
        </a:p>
        <a:p>
          <a:pPr algn="ctr"/>
          <a:r>
            <a:rPr lang="es-MX" sz="900"/>
            <a:t>Dirección de Planeación y Evaluación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4</xdr:row>
      <xdr:rowOff>38100</xdr:rowOff>
    </xdr:from>
    <xdr:ext cx="657225" cy="476250"/>
    <xdr:pic>
      <xdr:nvPicPr>
        <xdr:cNvPr id="4" name="image1.png">
          <a:extLst>
            <a:ext uri="{FF2B5EF4-FFF2-40B4-BE49-F238E27FC236}">
              <a16:creationId xmlns:a16="http://schemas.microsoft.com/office/drawing/2014/main" id="{DFA9214F-86B5-402B-8492-3A8ADAF23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685800"/>
          <a:ext cx="657225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95250</xdr:colOff>
      <xdr:row>0</xdr:row>
      <xdr:rowOff>38100</xdr:rowOff>
    </xdr:from>
    <xdr:to>
      <xdr:col>0</xdr:col>
      <xdr:colOff>2665702</xdr:colOff>
      <xdr:row>3</xdr:row>
      <xdr:rowOff>131618</xdr:rowOff>
    </xdr:to>
    <xdr:pic>
      <xdr:nvPicPr>
        <xdr:cNvPr id="5" name="Imagen 3" descr="Ver las imágenes de origen">
          <a:extLst>
            <a:ext uri="{FF2B5EF4-FFF2-40B4-BE49-F238E27FC236}">
              <a16:creationId xmlns:a16="http://schemas.microsoft.com/office/drawing/2014/main" id="{FD72493E-6E58-49B5-8049-B75A97862A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99" b="32159"/>
        <a:stretch/>
      </xdr:blipFill>
      <xdr:spPr bwMode="auto">
        <a:xfrm>
          <a:off x="95250" y="38100"/>
          <a:ext cx="2570452" cy="579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323850</xdr:colOff>
      <xdr:row>0</xdr:row>
      <xdr:rowOff>76200</xdr:rowOff>
    </xdr:from>
    <xdr:to>
      <xdr:col>14</xdr:col>
      <xdr:colOff>409575</xdr:colOff>
      <xdr:row>3</xdr:row>
      <xdr:rowOff>95250</xdr:rowOff>
    </xdr:to>
    <xdr:sp macro="" textlink="">
      <xdr:nvSpPr>
        <xdr:cNvPr id="6" name="CuadroTexto 4">
          <a:extLst>
            <a:ext uri="{FF2B5EF4-FFF2-40B4-BE49-F238E27FC236}">
              <a16:creationId xmlns:a16="http://schemas.microsoft.com/office/drawing/2014/main" id="{87C8AEB4-78C2-4B1D-935D-0A5B5B780AFD}"/>
            </a:ext>
          </a:extLst>
        </xdr:cNvPr>
        <xdr:cNvSpPr txBox="1"/>
      </xdr:nvSpPr>
      <xdr:spPr>
        <a:xfrm>
          <a:off x="9067800" y="76200"/>
          <a:ext cx="446722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+mj-lt"/>
            </a:rPr>
            <a:t>SUB</a:t>
          </a:r>
          <a:r>
            <a:rPr lang="es-MX" sz="110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SECRETARIA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EDUCACION SUPERIOR</a:t>
          </a:r>
          <a:endParaRPr lang="es-MX" sz="1100"/>
        </a:p>
        <a:p>
          <a:pPr algn="ctr"/>
          <a:r>
            <a:rPr lang="es-MX" sz="900"/>
            <a:t>DIRECCIÓN DE EDUCACION SUPERIOR UNIVERSITARIA E INTERCULTURAL </a:t>
          </a:r>
        </a:p>
        <a:p>
          <a:pPr algn="ctr"/>
          <a:r>
            <a:rPr lang="es-MX" sz="900"/>
            <a:t>Dirección de Planeación y Evaluación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Y426"/>
  <sheetViews>
    <sheetView tabSelected="1" topLeftCell="A364" zoomScale="90" zoomScaleNormal="90" workbookViewId="0">
      <selection activeCell="J326" sqref="J326"/>
    </sheetView>
  </sheetViews>
  <sheetFormatPr baseColWidth="10" defaultColWidth="12.5703125" defaultRowHeight="12.75" x14ac:dyDescent="0.2"/>
  <cols>
    <col min="1" max="1" width="63.5703125" style="66" customWidth="1"/>
    <col min="2" max="2" width="46.42578125" style="66" customWidth="1"/>
    <col min="3" max="3" width="14.140625" bestFit="1" customWidth="1"/>
    <col min="4" max="6" width="7" style="67" customWidth="1"/>
    <col min="7" max="12" width="6.42578125" style="67" customWidth="1"/>
    <col min="13" max="13" width="6.7109375" style="67" bestFit="1" customWidth="1"/>
    <col min="14" max="15" width="6.42578125" style="67" customWidth="1"/>
    <col min="16" max="16" width="15.140625" customWidth="1"/>
    <col min="17" max="19" width="11.42578125" customWidth="1"/>
    <col min="20" max="25" width="10" customWidth="1"/>
  </cols>
  <sheetData>
    <row r="3" spans="1:25" x14ac:dyDescent="0.2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70" t="s">
        <v>178</v>
      </c>
      <c r="B4" s="70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70"/>
      <c r="B5" s="70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73" t="s">
        <v>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70"/>
      <c r="B7" s="70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75"/>
      <c r="B8" s="176"/>
      <c r="C8" s="177" t="s">
        <v>2</v>
      </c>
      <c r="D8" s="178"/>
      <c r="E8" s="179"/>
      <c r="F8" s="4"/>
      <c r="G8" s="5"/>
      <c r="H8" s="170" t="s">
        <v>3</v>
      </c>
      <c r="I8" s="139"/>
      <c r="J8" s="139"/>
      <c r="K8" s="139"/>
      <c r="L8" s="139"/>
      <c r="M8" s="139"/>
      <c r="N8" s="139"/>
      <c r="O8" s="140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6"/>
      <c r="B9" s="6"/>
      <c r="C9" s="75" t="s">
        <v>226</v>
      </c>
      <c r="D9" s="180" t="s">
        <v>208</v>
      </c>
      <c r="E9" s="181"/>
      <c r="F9" s="4"/>
      <c r="G9" s="5"/>
      <c r="H9" s="170" t="s">
        <v>4</v>
      </c>
      <c r="I9" s="140"/>
      <c r="J9" s="170" t="s">
        <v>5</v>
      </c>
      <c r="K9" s="140"/>
      <c r="L9" s="170" t="s">
        <v>6</v>
      </c>
      <c r="M9" s="140"/>
      <c r="N9" s="170" t="s">
        <v>7</v>
      </c>
      <c r="O9" s="140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75" customHeight="1" x14ac:dyDescent="0.2">
      <c r="A10" s="151" t="s">
        <v>95</v>
      </c>
      <c r="B10" s="152"/>
      <c r="C10" s="76"/>
      <c r="D10" s="158"/>
      <c r="E10" s="140"/>
      <c r="F10" s="4"/>
      <c r="G10" s="5"/>
      <c r="H10" s="161"/>
      <c r="I10" s="162"/>
      <c r="J10" s="159"/>
      <c r="K10" s="140"/>
      <c r="L10" s="160"/>
      <c r="M10" s="155"/>
      <c r="N10" s="156"/>
      <c r="O10" s="157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70" t="s">
        <v>229</v>
      </c>
      <c r="B11" s="70"/>
      <c r="C11" s="7"/>
      <c r="D11" s="8"/>
      <c r="E11" s="8"/>
      <c r="F11" s="3"/>
      <c r="G11" s="8"/>
      <c r="H11" s="3"/>
      <c r="I11" s="8"/>
      <c r="J11" s="3"/>
      <c r="K11" s="9"/>
      <c r="L11" s="10"/>
      <c r="M11" s="8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63" t="s">
        <v>8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65" t="s">
        <v>9</v>
      </c>
      <c r="B13" s="166"/>
      <c r="C13" s="166"/>
      <c r="D13" s="166"/>
      <c r="E13" s="166"/>
      <c r="F13" s="167"/>
      <c r="G13" s="168" t="s">
        <v>10</v>
      </c>
      <c r="H13" s="139"/>
      <c r="I13" s="139"/>
      <c r="J13" s="139"/>
      <c r="K13" s="139"/>
      <c r="L13" s="139"/>
      <c r="M13" s="139"/>
      <c r="N13" s="139"/>
      <c r="O13" s="140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1" t="s">
        <v>11</v>
      </c>
      <c r="B14" s="11" t="s">
        <v>12</v>
      </c>
      <c r="C14" s="12" t="s">
        <v>13</v>
      </c>
      <c r="D14" s="153" t="s">
        <v>14</v>
      </c>
      <c r="E14" s="154"/>
      <c r="F14" s="155"/>
      <c r="G14" s="153" t="s">
        <v>15</v>
      </c>
      <c r="H14" s="154"/>
      <c r="I14" s="155"/>
      <c r="J14" s="153" t="s">
        <v>16</v>
      </c>
      <c r="K14" s="154"/>
      <c r="L14" s="155"/>
      <c r="M14" s="153" t="s">
        <v>17</v>
      </c>
      <c r="N14" s="154"/>
      <c r="O14" s="155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1" t="s">
        <v>18</v>
      </c>
      <c r="B15" s="11"/>
      <c r="C15" s="13"/>
      <c r="D15" s="12" t="s">
        <v>19</v>
      </c>
      <c r="E15" s="12" t="s">
        <v>20</v>
      </c>
      <c r="F15" s="12" t="s">
        <v>21</v>
      </c>
      <c r="G15" s="12" t="s">
        <v>19</v>
      </c>
      <c r="H15" s="12" t="s">
        <v>20</v>
      </c>
      <c r="I15" s="12" t="s">
        <v>21</v>
      </c>
      <c r="J15" s="12" t="s">
        <v>19</v>
      </c>
      <c r="K15" s="12" t="s">
        <v>20</v>
      </c>
      <c r="L15" s="12" t="s">
        <v>21</v>
      </c>
      <c r="M15" s="12" t="s">
        <v>19</v>
      </c>
      <c r="N15" s="12" t="s">
        <v>20</v>
      </c>
      <c r="O15" s="12" t="s">
        <v>21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4" t="s">
        <v>132</v>
      </c>
      <c r="B16" s="14" t="s">
        <v>98</v>
      </c>
      <c r="C16" s="107" t="s">
        <v>22</v>
      </c>
      <c r="D16" s="15">
        <v>0</v>
      </c>
      <c r="E16" s="15">
        <v>0</v>
      </c>
      <c r="F16" s="15">
        <f t="shared" ref="F16:F30" si="0">D16+E16</f>
        <v>0</v>
      </c>
      <c r="G16" s="15">
        <v>56</v>
      </c>
      <c r="H16" s="15">
        <v>54</v>
      </c>
      <c r="I16" s="15">
        <f t="shared" ref="I16:I30" si="1">G16+H16</f>
        <v>110</v>
      </c>
      <c r="J16" s="15">
        <v>377</v>
      </c>
      <c r="K16" s="15">
        <v>437</v>
      </c>
      <c r="L16" s="15">
        <f t="shared" ref="L16:L30" si="2">J16+K16</f>
        <v>814</v>
      </c>
      <c r="M16" s="15">
        <f t="shared" ref="M16:N29" si="3">SUM(G16,J16)</f>
        <v>433</v>
      </c>
      <c r="N16" s="15">
        <f t="shared" si="3"/>
        <v>491</v>
      </c>
      <c r="O16" s="15">
        <f t="shared" ref="O16:O30" si="4">M16+N16</f>
        <v>924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4" t="s">
        <v>133</v>
      </c>
      <c r="B17" s="14" t="s">
        <v>98</v>
      </c>
      <c r="C17" s="107" t="s">
        <v>22</v>
      </c>
      <c r="D17" s="15">
        <v>0</v>
      </c>
      <c r="E17" s="15">
        <v>0</v>
      </c>
      <c r="F17" s="15">
        <f t="shared" si="0"/>
        <v>0</v>
      </c>
      <c r="G17" s="15">
        <v>55</v>
      </c>
      <c r="H17" s="15">
        <v>56</v>
      </c>
      <c r="I17" s="15">
        <f t="shared" si="1"/>
        <v>111</v>
      </c>
      <c r="J17" s="15">
        <v>470</v>
      </c>
      <c r="K17" s="15">
        <v>447</v>
      </c>
      <c r="L17" s="15">
        <f t="shared" si="2"/>
        <v>917</v>
      </c>
      <c r="M17" s="15">
        <f t="shared" si="3"/>
        <v>525</v>
      </c>
      <c r="N17" s="15">
        <f t="shared" si="3"/>
        <v>503</v>
      </c>
      <c r="O17" s="15">
        <f t="shared" si="4"/>
        <v>1028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4" t="s">
        <v>151</v>
      </c>
      <c r="B18" s="14" t="s">
        <v>98</v>
      </c>
      <c r="C18" s="14" t="s">
        <v>22</v>
      </c>
      <c r="D18" s="15">
        <v>15</v>
      </c>
      <c r="E18" s="15">
        <v>39</v>
      </c>
      <c r="F18" s="15">
        <f t="shared" si="0"/>
        <v>54</v>
      </c>
      <c r="G18" s="15">
        <v>12</v>
      </c>
      <c r="H18" s="15">
        <v>32</v>
      </c>
      <c r="I18" s="15">
        <f t="shared" si="1"/>
        <v>44</v>
      </c>
      <c r="J18" s="15">
        <v>113</v>
      </c>
      <c r="K18" s="15">
        <v>345</v>
      </c>
      <c r="L18" s="15">
        <f t="shared" si="2"/>
        <v>458</v>
      </c>
      <c r="M18" s="15">
        <f t="shared" si="3"/>
        <v>125</v>
      </c>
      <c r="N18" s="15">
        <f t="shared" si="3"/>
        <v>377</v>
      </c>
      <c r="O18" s="15">
        <f t="shared" si="4"/>
        <v>502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4" t="s">
        <v>152</v>
      </c>
      <c r="B19" s="14" t="s">
        <v>98</v>
      </c>
      <c r="C19" s="107" t="s">
        <v>22</v>
      </c>
      <c r="D19" s="15">
        <v>58</v>
      </c>
      <c r="E19" s="15">
        <v>19</v>
      </c>
      <c r="F19" s="15">
        <f t="shared" si="0"/>
        <v>77</v>
      </c>
      <c r="G19" s="15">
        <v>48</v>
      </c>
      <c r="H19" s="15">
        <v>17</v>
      </c>
      <c r="I19" s="15">
        <f t="shared" si="1"/>
        <v>65</v>
      </c>
      <c r="J19" s="15">
        <v>316</v>
      </c>
      <c r="K19" s="15">
        <v>74</v>
      </c>
      <c r="L19" s="15">
        <f t="shared" si="2"/>
        <v>390</v>
      </c>
      <c r="M19" s="15">
        <f t="shared" si="3"/>
        <v>364</v>
      </c>
      <c r="N19" s="15">
        <f t="shared" si="3"/>
        <v>91</v>
      </c>
      <c r="O19" s="15">
        <f t="shared" si="4"/>
        <v>455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4" t="s">
        <v>23</v>
      </c>
      <c r="B20" s="14" t="s">
        <v>98</v>
      </c>
      <c r="C20" s="107" t="s">
        <v>22</v>
      </c>
      <c r="D20" s="15">
        <v>33</v>
      </c>
      <c r="E20" s="15">
        <v>13</v>
      </c>
      <c r="F20" s="15">
        <f t="shared" si="0"/>
        <v>46</v>
      </c>
      <c r="G20" s="15">
        <v>28</v>
      </c>
      <c r="H20" s="15">
        <v>10</v>
      </c>
      <c r="I20" s="15">
        <f t="shared" si="1"/>
        <v>38</v>
      </c>
      <c r="J20" s="15">
        <v>268</v>
      </c>
      <c r="K20" s="15">
        <v>75</v>
      </c>
      <c r="L20" s="15">
        <f t="shared" si="2"/>
        <v>343</v>
      </c>
      <c r="M20" s="15">
        <f t="shared" si="3"/>
        <v>296</v>
      </c>
      <c r="N20" s="15">
        <f t="shared" si="3"/>
        <v>85</v>
      </c>
      <c r="O20" s="15">
        <f t="shared" si="4"/>
        <v>381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2.5" x14ac:dyDescent="0.2">
      <c r="A21" s="14" t="s">
        <v>132</v>
      </c>
      <c r="B21" s="14" t="s">
        <v>221</v>
      </c>
      <c r="C21" s="107" t="s">
        <v>222</v>
      </c>
      <c r="D21" s="15">
        <v>0</v>
      </c>
      <c r="E21" s="15">
        <v>0</v>
      </c>
      <c r="F21" s="15">
        <f t="shared" si="0"/>
        <v>0</v>
      </c>
      <c r="G21" s="15">
        <v>0</v>
      </c>
      <c r="H21" s="15">
        <v>0</v>
      </c>
      <c r="I21" s="15">
        <f t="shared" si="1"/>
        <v>0</v>
      </c>
      <c r="J21" s="15">
        <v>40</v>
      </c>
      <c r="K21" s="15">
        <v>31</v>
      </c>
      <c r="L21" s="15">
        <f t="shared" si="2"/>
        <v>71</v>
      </c>
      <c r="M21" s="15">
        <f t="shared" si="3"/>
        <v>40</v>
      </c>
      <c r="N21" s="15">
        <f t="shared" si="3"/>
        <v>31</v>
      </c>
      <c r="O21" s="15">
        <f t="shared" si="4"/>
        <v>71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2.5" x14ac:dyDescent="0.2">
      <c r="A22" s="14" t="s">
        <v>133</v>
      </c>
      <c r="B22" s="14" t="s">
        <v>221</v>
      </c>
      <c r="C22" s="107" t="s">
        <v>222</v>
      </c>
      <c r="D22" s="15">
        <v>0</v>
      </c>
      <c r="E22" s="15">
        <v>0</v>
      </c>
      <c r="F22" s="15">
        <f t="shared" si="0"/>
        <v>0</v>
      </c>
      <c r="G22" s="15">
        <v>0</v>
      </c>
      <c r="H22" s="15">
        <v>0</v>
      </c>
      <c r="I22" s="15">
        <f t="shared" si="1"/>
        <v>0</v>
      </c>
      <c r="J22" s="15">
        <v>78</v>
      </c>
      <c r="K22" s="15">
        <v>54</v>
      </c>
      <c r="L22" s="15">
        <f t="shared" si="2"/>
        <v>132</v>
      </c>
      <c r="M22" s="15">
        <f t="shared" si="3"/>
        <v>78</v>
      </c>
      <c r="N22" s="15">
        <f t="shared" si="3"/>
        <v>54</v>
      </c>
      <c r="O22" s="15">
        <f t="shared" si="4"/>
        <v>132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4" t="s">
        <v>228</v>
      </c>
      <c r="B23" s="14" t="s">
        <v>99</v>
      </c>
      <c r="C23" s="107" t="s">
        <v>22</v>
      </c>
      <c r="D23" s="15">
        <v>0</v>
      </c>
      <c r="E23" s="15">
        <v>0</v>
      </c>
      <c r="F23" s="15">
        <f t="shared" si="0"/>
        <v>0</v>
      </c>
      <c r="G23" s="15">
        <v>0</v>
      </c>
      <c r="H23" s="15">
        <v>0</v>
      </c>
      <c r="I23" s="15">
        <f t="shared" si="1"/>
        <v>0</v>
      </c>
      <c r="J23" s="15">
        <v>65</v>
      </c>
      <c r="K23" s="15">
        <v>126</v>
      </c>
      <c r="L23" s="15">
        <f t="shared" si="2"/>
        <v>191</v>
      </c>
      <c r="M23" s="15">
        <f t="shared" si="3"/>
        <v>65</v>
      </c>
      <c r="N23" s="15">
        <f t="shared" si="3"/>
        <v>126</v>
      </c>
      <c r="O23" s="15">
        <f t="shared" si="4"/>
        <v>191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4" t="s">
        <v>134</v>
      </c>
      <c r="B24" s="14" t="s">
        <v>100</v>
      </c>
      <c r="C24" s="107" t="s">
        <v>22</v>
      </c>
      <c r="D24" s="15">
        <v>0</v>
      </c>
      <c r="E24" s="15">
        <v>0</v>
      </c>
      <c r="F24" s="15">
        <f t="shared" si="0"/>
        <v>0</v>
      </c>
      <c r="G24" s="15">
        <v>132</v>
      </c>
      <c r="H24" s="15">
        <v>31</v>
      </c>
      <c r="I24" s="15">
        <f t="shared" si="1"/>
        <v>163</v>
      </c>
      <c r="J24" s="15">
        <v>1125</v>
      </c>
      <c r="K24" s="15">
        <v>345</v>
      </c>
      <c r="L24" s="15">
        <f t="shared" si="2"/>
        <v>1470</v>
      </c>
      <c r="M24" s="15">
        <f t="shared" si="3"/>
        <v>1257</v>
      </c>
      <c r="N24" s="15">
        <f t="shared" si="3"/>
        <v>376</v>
      </c>
      <c r="O24" s="15">
        <f t="shared" si="4"/>
        <v>1633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4" t="s">
        <v>135</v>
      </c>
      <c r="B25" s="14" t="s">
        <v>102</v>
      </c>
      <c r="C25" s="107" t="s">
        <v>22</v>
      </c>
      <c r="D25" s="15">
        <v>0</v>
      </c>
      <c r="E25" s="15">
        <v>0</v>
      </c>
      <c r="F25" s="15">
        <f t="shared" si="0"/>
        <v>0</v>
      </c>
      <c r="G25" s="15">
        <v>0</v>
      </c>
      <c r="H25" s="15">
        <v>0</v>
      </c>
      <c r="I25" s="15">
        <f t="shared" si="1"/>
        <v>0</v>
      </c>
      <c r="J25" s="15">
        <v>48</v>
      </c>
      <c r="K25" s="15">
        <v>17</v>
      </c>
      <c r="L25" s="15">
        <f t="shared" si="2"/>
        <v>65</v>
      </c>
      <c r="M25" s="15">
        <f t="shared" si="3"/>
        <v>48</v>
      </c>
      <c r="N25" s="15">
        <f t="shared" si="3"/>
        <v>17</v>
      </c>
      <c r="O25" s="15">
        <f t="shared" si="4"/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4" t="s">
        <v>153</v>
      </c>
      <c r="B26" s="14" t="s">
        <v>102</v>
      </c>
      <c r="C26" s="107" t="s">
        <v>22</v>
      </c>
      <c r="D26" s="15">
        <v>0</v>
      </c>
      <c r="E26" s="15">
        <v>0</v>
      </c>
      <c r="F26" s="15">
        <f t="shared" si="0"/>
        <v>0</v>
      </c>
      <c r="G26" s="15">
        <v>0</v>
      </c>
      <c r="H26" s="15">
        <v>0</v>
      </c>
      <c r="I26" s="15">
        <f t="shared" si="1"/>
        <v>0</v>
      </c>
      <c r="J26" s="15">
        <v>18</v>
      </c>
      <c r="K26" s="15">
        <v>12</v>
      </c>
      <c r="L26" s="15">
        <f t="shared" si="2"/>
        <v>30</v>
      </c>
      <c r="M26" s="15">
        <f t="shared" si="3"/>
        <v>18</v>
      </c>
      <c r="N26" s="15">
        <f t="shared" si="3"/>
        <v>12</v>
      </c>
      <c r="O26" s="15">
        <f t="shared" si="4"/>
        <v>30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4" t="s">
        <v>136</v>
      </c>
      <c r="B27" s="14" t="s">
        <v>102</v>
      </c>
      <c r="C27" s="107" t="s">
        <v>22</v>
      </c>
      <c r="D27" s="15">
        <v>0</v>
      </c>
      <c r="E27" s="15">
        <v>0</v>
      </c>
      <c r="F27" s="15">
        <f t="shared" si="0"/>
        <v>0</v>
      </c>
      <c r="G27" s="15">
        <v>0</v>
      </c>
      <c r="H27" s="15">
        <v>0</v>
      </c>
      <c r="I27" s="15">
        <f t="shared" si="1"/>
        <v>0</v>
      </c>
      <c r="J27" s="15">
        <v>16</v>
      </c>
      <c r="K27" s="15">
        <v>12</v>
      </c>
      <c r="L27" s="15">
        <f t="shared" si="2"/>
        <v>28</v>
      </c>
      <c r="M27" s="15">
        <f t="shared" si="3"/>
        <v>16</v>
      </c>
      <c r="N27" s="15">
        <f t="shared" si="3"/>
        <v>12</v>
      </c>
      <c r="O27" s="15">
        <f t="shared" si="4"/>
        <v>28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4" t="s">
        <v>154</v>
      </c>
      <c r="B28" s="14" t="s">
        <v>102</v>
      </c>
      <c r="C28" s="107" t="s">
        <v>22</v>
      </c>
      <c r="D28" s="15">
        <v>0</v>
      </c>
      <c r="E28" s="15">
        <v>0</v>
      </c>
      <c r="F28" s="15">
        <f t="shared" si="0"/>
        <v>0</v>
      </c>
      <c r="G28" s="15">
        <v>0</v>
      </c>
      <c r="H28" s="15">
        <v>0</v>
      </c>
      <c r="I28" s="15">
        <f t="shared" si="1"/>
        <v>0</v>
      </c>
      <c r="J28" s="15">
        <v>48</v>
      </c>
      <c r="K28" s="15">
        <v>19</v>
      </c>
      <c r="L28" s="15">
        <f t="shared" si="2"/>
        <v>67</v>
      </c>
      <c r="M28" s="15">
        <f t="shared" si="3"/>
        <v>48</v>
      </c>
      <c r="N28" s="15">
        <f t="shared" si="3"/>
        <v>19</v>
      </c>
      <c r="O28" s="15">
        <f t="shared" si="4"/>
        <v>67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4" t="s">
        <v>24</v>
      </c>
      <c r="B29" s="14" t="s">
        <v>97</v>
      </c>
      <c r="C29" s="107" t="s">
        <v>22</v>
      </c>
      <c r="D29" s="15">
        <v>0</v>
      </c>
      <c r="E29" s="15">
        <v>0</v>
      </c>
      <c r="F29" s="15">
        <f t="shared" si="0"/>
        <v>0</v>
      </c>
      <c r="G29" s="15">
        <v>0</v>
      </c>
      <c r="H29" s="15">
        <v>0</v>
      </c>
      <c r="I29" s="15">
        <f t="shared" si="1"/>
        <v>0</v>
      </c>
      <c r="J29" s="15">
        <v>26</v>
      </c>
      <c r="K29" s="15">
        <v>85</v>
      </c>
      <c r="L29" s="15">
        <f t="shared" si="2"/>
        <v>111</v>
      </c>
      <c r="M29" s="15">
        <f t="shared" si="3"/>
        <v>26</v>
      </c>
      <c r="N29" s="15">
        <f t="shared" si="3"/>
        <v>85</v>
      </c>
      <c r="O29" s="15">
        <f t="shared" si="4"/>
        <v>111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4" t="s">
        <v>25</v>
      </c>
      <c r="B30" s="14" t="s">
        <v>101</v>
      </c>
      <c r="C30" s="107" t="s">
        <v>22</v>
      </c>
      <c r="D30" s="15">
        <v>0</v>
      </c>
      <c r="E30" s="15">
        <v>0</v>
      </c>
      <c r="F30" s="15">
        <f t="shared" si="0"/>
        <v>0</v>
      </c>
      <c r="G30" s="15">
        <v>117</v>
      </c>
      <c r="H30" s="15">
        <v>103</v>
      </c>
      <c r="I30" s="15">
        <f t="shared" si="1"/>
        <v>220</v>
      </c>
      <c r="J30" s="15">
        <v>824</v>
      </c>
      <c r="K30" s="15">
        <v>737</v>
      </c>
      <c r="L30" s="15">
        <f t="shared" si="2"/>
        <v>1561</v>
      </c>
      <c r="M30" s="15">
        <f t="shared" ref="M30:N30" si="5">SUM(G30,J30)</f>
        <v>941</v>
      </c>
      <c r="N30" s="15">
        <f t="shared" si="5"/>
        <v>840</v>
      </c>
      <c r="O30" s="15">
        <f t="shared" si="4"/>
        <v>1781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48" t="s">
        <v>26</v>
      </c>
      <c r="B31" s="166"/>
      <c r="C31" s="167"/>
      <c r="D31" s="15">
        <f t="shared" ref="D31:O31" si="6">SUM(D16:D30)</f>
        <v>106</v>
      </c>
      <c r="E31" s="15">
        <f t="shared" si="6"/>
        <v>71</v>
      </c>
      <c r="F31" s="15">
        <f t="shared" si="6"/>
        <v>177</v>
      </c>
      <c r="G31" s="15">
        <f t="shared" si="6"/>
        <v>448</v>
      </c>
      <c r="H31" s="15">
        <f t="shared" si="6"/>
        <v>303</v>
      </c>
      <c r="I31" s="15">
        <f t="shared" si="6"/>
        <v>751</v>
      </c>
      <c r="J31" s="15">
        <f t="shared" si="6"/>
        <v>3832</v>
      </c>
      <c r="K31" s="15">
        <f t="shared" si="6"/>
        <v>2816</v>
      </c>
      <c r="L31" s="15">
        <f t="shared" si="6"/>
        <v>6648</v>
      </c>
      <c r="M31" s="15">
        <f t="shared" si="6"/>
        <v>4280</v>
      </c>
      <c r="N31" s="15">
        <f t="shared" si="6"/>
        <v>3119</v>
      </c>
      <c r="O31" s="15">
        <f t="shared" si="6"/>
        <v>7399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6"/>
      <c r="B32" s="16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68" t="s">
        <v>27</v>
      </c>
      <c r="B33" s="11" t="s">
        <v>28</v>
      </c>
      <c r="C33" s="12" t="s">
        <v>13</v>
      </c>
      <c r="D33" s="19" t="s">
        <v>19</v>
      </c>
      <c r="E33" s="19" t="s">
        <v>20</v>
      </c>
      <c r="F33" s="19" t="s">
        <v>21</v>
      </c>
      <c r="G33" s="19" t="s">
        <v>19</v>
      </c>
      <c r="H33" s="19" t="s">
        <v>20</v>
      </c>
      <c r="I33" s="19" t="s">
        <v>21</v>
      </c>
      <c r="J33" s="19" t="s">
        <v>19</v>
      </c>
      <c r="K33" s="19" t="s">
        <v>20</v>
      </c>
      <c r="L33" s="19" t="s">
        <v>21</v>
      </c>
      <c r="M33" s="19" t="s">
        <v>19</v>
      </c>
      <c r="N33" s="19" t="s">
        <v>20</v>
      </c>
      <c r="O33" s="19" t="s">
        <v>21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4" t="s">
        <v>155</v>
      </c>
      <c r="B34" s="106" t="s">
        <v>98</v>
      </c>
      <c r="C34" s="107" t="s">
        <v>22</v>
      </c>
      <c r="D34" s="15">
        <v>0</v>
      </c>
      <c r="E34" s="15">
        <v>0</v>
      </c>
      <c r="F34" s="15">
        <f t="shared" ref="F34:F42" si="7">SUM(D34:E34)</f>
        <v>0</v>
      </c>
      <c r="G34" s="15">
        <v>0</v>
      </c>
      <c r="H34" s="15">
        <v>0</v>
      </c>
      <c r="I34" s="15">
        <f t="shared" ref="I34:I42" si="8">SUM(G34:H34)</f>
        <v>0</v>
      </c>
      <c r="J34" s="15">
        <v>6</v>
      </c>
      <c r="K34" s="15">
        <v>5</v>
      </c>
      <c r="L34" s="15">
        <f t="shared" ref="L34:L42" si="9">SUM(J34:K34)</f>
        <v>11</v>
      </c>
      <c r="M34" s="15">
        <f t="shared" ref="M34:N42" si="10">SUM(G34,J34)</f>
        <v>6</v>
      </c>
      <c r="N34" s="15">
        <f t="shared" si="10"/>
        <v>5</v>
      </c>
      <c r="O34" s="15">
        <f t="shared" ref="O34:O42" si="11">SUM(M34:N34)</f>
        <v>11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4" t="s">
        <v>94</v>
      </c>
      <c r="B35" s="106" t="s">
        <v>98</v>
      </c>
      <c r="C35" s="107" t="s">
        <v>22</v>
      </c>
      <c r="D35" s="15">
        <v>0</v>
      </c>
      <c r="E35" s="15">
        <v>0</v>
      </c>
      <c r="F35" s="15">
        <f t="shared" si="7"/>
        <v>0</v>
      </c>
      <c r="G35" s="15">
        <v>5</v>
      </c>
      <c r="H35" s="15">
        <v>6</v>
      </c>
      <c r="I35" s="15">
        <f t="shared" si="8"/>
        <v>11</v>
      </c>
      <c r="J35" s="15">
        <v>7</v>
      </c>
      <c r="K35" s="15">
        <v>14</v>
      </c>
      <c r="L35" s="15">
        <f t="shared" si="9"/>
        <v>21</v>
      </c>
      <c r="M35" s="15">
        <f t="shared" si="10"/>
        <v>12</v>
      </c>
      <c r="N35" s="15">
        <f t="shared" si="10"/>
        <v>20</v>
      </c>
      <c r="O35" s="15">
        <f t="shared" si="11"/>
        <v>32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4" t="s">
        <v>156</v>
      </c>
      <c r="B36" s="106" t="s">
        <v>98</v>
      </c>
      <c r="C36" s="107" t="s">
        <v>22</v>
      </c>
      <c r="D36" s="15">
        <v>7</v>
      </c>
      <c r="E36" s="15">
        <v>7</v>
      </c>
      <c r="F36" s="15">
        <f t="shared" si="7"/>
        <v>14</v>
      </c>
      <c r="G36" s="15">
        <v>6</v>
      </c>
      <c r="H36" s="15">
        <v>7</v>
      </c>
      <c r="I36" s="15">
        <f t="shared" si="8"/>
        <v>13</v>
      </c>
      <c r="J36" s="15">
        <v>15</v>
      </c>
      <c r="K36" s="15">
        <v>19</v>
      </c>
      <c r="L36" s="15">
        <f t="shared" si="9"/>
        <v>34</v>
      </c>
      <c r="M36" s="15">
        <f t="shared" si="10"/>
        <v>21</v>
      </c>
      <c r="N36" s="15">
        <f t="shared" si="10"/>
        <v>26</v>
      </c>
      <c r="O36" s="15">
        <f t="shared" si="11"/>
        <v>47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4" t="s">
        <v>157</v>
      </c>
      <c r="B37" s="106" t="s">
        <v>100</v>
      </c>
      <c r="C37" s="107" t="s">
        <v>22</v>
      </c>
      <c r="D37" s="15">
        <v>0</v>
      </c>
      <c r="E37" s="15">
        <v>0</v>
      </c>
      <c r="F37" s="15">
        <f t="shared" si="7"/>
        <v>0</v>
      </c>
      <c r="G37" s="15">
        <v>0</v>
      </c>
      <c r="H37" s="15">
        <v>0</v>
      </c>
      <c r="I37" s="15">
        <f t="shared" si="8"/>
        <v>0</v>
      </c>
      <c r="J37" s="15">
        <v>8</v>
      </c>
      <c r="K37" s="15">
        <v>4</v>
      </c>
      <c r="L37" s="15">
        <f t="shared" si="9"/>
        <v>12</v>
      </c>
      <c r="M37" s="15">
        <f t="shared" si="10"/>
        <v>8</v>
      </c>
      <c r="N37" s="15">
        <f t="shared" si="10"/>
        <v>4</v>
      </c>
      <c r="O37" s="15">
        <f t="shared" si="11"/>
        <v>12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4" t="s">
        <v>158</v>
      </c>
      <c r="B38" s="106" t="s">
        <v>99</v>
      </c>
      <c r="C38" s="107" t="s">
        <v>22</v>
      </c>
      <c r="D38" s="15">
        <v>0</v>
      </c>
      <c r="E38" s="15">
        <v>0</v>
      </c>
      <c r="F38" s="15">
        <f t="shared" si="7"/>
        <v>0</v>
      </c>
      <c r="G38" s="15">
        <v>0</v>
      </c>
      <c r="H38" s="15">
        <v>0</v>
      </c>
      <c r="I38" s="15">
        <f t="shared" si="8"/>
        <v>0</v>
      </c>
      <c r="J38" s="15">
        <v>3</v>
      </c>
      <c r="K38" s="15">
        <v>16</v>
      </c>
      <c r="L38" s="15">
        <f t="shared" si="9"/>
        <v>19</v>
      </c>
      <c r="M38" s="15">
        <f t="shared" si="10"/>
        <v>3</v>
      </c>
      <c r="N38" s="15">
        <f t="shared" si="10"/>
        <v>16</v>
      </c>
      <c r="O38" s="15">
        <f t="shared" si="11"/>
        <v>19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4" t="s">
        <v>159</v>
      </c>
      <c r="B39" s="106" t="s">
        <v>102</v>
      </c>
      <c r="C39" s="107" t="s">
        <v>22</v>
      </c>
      <c r="D39" s="15">
        <v>3</v>
      </c>
      <c r="E39" s="15">
        <v>0</v>
      </c>
      <c r="F39" s="15">
        <f t="shared" si="7"/>
        <v>3</v>
      </c>
      <c r="G39" s="15">
        <v>3</v>
      </c>
      <c r="H39" s="15">
        <v>0</v>
      </c>
      <c r="I39" s="15">
        <f t="shared" si="8"/>
        <v>3</v>
      </c>
      <c r="J39" s="15">
        <v>2</v>
      </c>
      <c r="K39" s="15">
        <v>1</v>
      </c>
      <c r="L39" s="15">
        <f t="shared" si="9"/>
        <v>3</v>
      </c>
      <c r="M39" s="15">
        <f t="shared" si="10"/>
        <v>5</v>
      </c>
      <c r="N39" s="15">
        <f t="shared" si="10"/>
        <v>1</v>
      </c>
      <c r="O39" s="15">
        <f t="shared" si="11"/>
        <v>6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4" t="s">
        <v>196</v>
      </c>
      <c r="B40" s="106" t="s">
        <v>197</v>
      </c>
      <c r="C40" s="107" t="s">
        <v>22</v>
      </c>
      <c r="D40" s="15">
        <v>0</v>
      </c>
      <c r="E40" s="15">
        <v>0</v>
      </c>
      <c r="F40" s="15">
        <f t="shared" si="7"/>
        <v>0</v>
      </c>
      <c r="G40" s="15">
        <v>0</v>
      </c>
      <c r="H40" s="15">
        <v>0</v>
      </c>
      <c r="I40" s="15">
        <f t="shared" si="8"/>
        <v>0</v>
      </c>
      <c r="J40" s="15">
        <v>6</v>
      </c>
      <c r="K40" s="15">
        <v>7</v>
      </c>
      <c r="L40" s="15">
        <f t="shared" si="9"/>
        <v>13</v>
      </c>
      <c r="M40" s="15">
        <f t="shared" si="10"/>
        <v>6</v>
      </c>
      <c r="N40" s="15">
        <f t="shared" si="10"/>
        <v>7</v>
      </c>
      <c r="O40" s="15">
        <f t="shared" si="11"/>
        <v>13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4" t="s">
        <v>160</v>
      </c>
      <c r="B41" s="106" t="s">
        <v>102</v>
      </c>
      <c r="C41" s="107" t="s">
        <v>22</v>
      </c>
      <c r="D41" s="15">
        <v>5</v>
      </c>
      <c r="E41" s="15">
        <v>3</v>
      </c>
      <c r="F41" s="15">
        <f t="shared" si="7"/>
        <v>8</v>
      </c>
      <c r="G41" s="15">
        <v>5</v>
      </c>
      <c r="H41" s="15">
        <v>3</v>
      </c>
      <c r="I41" s="15">
        <f t="shared" si="8"/>
        <v>8</v>
      </c>
      <c r="J41" s="15">
        <v>9</v>
      </c>
      <c r="K41" s="15">
        <v>1</v>
      </c>
      <c r="L41" s="15">
        <f t="shared" si="9"/>
        <v>10</v>
      </c>
      <c r="M41" s="15">
        <f t="shared" si="10"/>
        <v>14</v>
      </c>
      <c r="N41" s="15">
        <f t="shared" si="10"/>
        <v>4</v>
      </c>
      <c r="O41" s="15">
        <f t="shared" si="11"/>
        <v>18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7" customHeight="1" x14ac:dyDescent="0.2">
      <c r="A42" s="14" t="s">
        <v>233</v>
      </c>
      <c r="B42" s="106" t="s">
        <v>102</v>
      </c>
      <c r="C42" s="107" t="s">
        <v>22</v>
      </c>
      <c r="D42" s="15">
        <v>3</v>
      </c>
      <c r="E42" s="15">
        <v>4</v>
      </c>
      <c r="F42" s="15">
        <f t="shared" si="7"/>
        <v>7</v>
      </c>
      <c r="G42" s="15">
        <v>1</v>
      </c>
      <c r="H42" s="15">
        <v>3</v>
      </c>
      <c r="I42" s="15">
        <f t="shared" si="8"/>
        <v>4</v>
      </c>
      <c r="J42" s="15">
        <v>0</v>
      </c>
      <c r="K42" s="15">
        <v>0</v>
      </c>
      <c r="L42" s="15">
        <f t="shared" si="9"/>
        <v>0</v>
      </c>
      <c r="M42" s="15">
        <f t="shared" si="10"/>
        <v>1</v>
      </c>
      <c r="N42" s="15">
        <f t="shared" si="10"/>
        <v>3</v>
      </c>
      <c r="O42" s="15">
        <f t="shared" si="11"/>
        <v>4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69" t="s">
        <v>26</v>
      </c>
      <c r="B43" s="166"/>
      <c r="C43" s="167"/>
      <c r="D43" s="15">
        <f t="shared" ref="D43:O43" si="12">SUM(D34:D42)</f>
        <v>18</v>
      </c>
      <c r="E43" s="15">
        <f t="shared" si="12"/>
        <v>14</v>
      </c>
      <c r="F43" s="15">
        <f t="shared" si="12"/>
        <v>32</v>
      </c>
      <c r="G43" s="15">
        <f t="shared" si="12"/>
        <v>20</v>
      </c>
      <c r="H43" s="15">
        <f t="shared" si="12"/>
        <v>19</v>
      </c>
      <c r="I43" s="15">
        <f t="shared" si="12"/>
        <v>39</v>
      </c>
      <c r="J43" s="15">
        <f t="shared" si="12"/>
        <v>56</v>
      </c>
      <c r="K43" s="15">
        <f t="shared" si="12"/>
        <v>67</v>
      </c>
      <c r="L43" s="15">
        <f t="shared" si="12"/>
        <v>123</v>
      </c>
      <c r="M43" s="15">
        <f t="shared" si="12"/>
        <v>76</v>
      </c>
      <c r="N43" s="15">
        <f t="shared" si="12"/>
        <v>86</v>
      </c>
      <c r="O43" s="15">
        <f t="shared" si="12"/>
        <v>162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6"/>
      <c r="B44" s="16"/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1" t="s">
        <v>29</v>
      </c>
      <c r="B45" s="11" t="s">
        <v>12</v>
      </c>
      <c r="C45" s="12" t="s">
        <v>13</v>
      </c>
      <c r="D45" s="19" t="s">
        <v>19</v>
      </c>
      <c r="E45" s="19" t="s">
        <v>20</v>
      </c>
      <c r="F45" s="19" t="s">
        <v>21</v>
      </c>
      <c r="G45" s="19" t="s">
        <v>19</v>
      </c>
      <c r="H45" s="19" t="s">
        <v>20</v>
      </c>
      <c r="I45" s="19" t="s">
        <v>21</v>
      </c>
      <c r="J45" s="19" t="s">
        <v>19</v>
      </c>
      <c r="K45" s="19" t="s">
        <v>20</v>
      </c>
      <c r="L45" s="19" t="s">
        <v>21</v>
      </c>
      <c r="M45" s="19" t="s">
        <v>19</v>
      </c>
      <c r="N45" s="19" t="s">
        <v>20</v>
      </c>
      <c r="O45" s="19" t="s">
        <v>21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4" t="s">
        <v>131</v>
      </c>
      <c r="B46" s="14" t="s">
        <v>100</v>
      </c>
      <c r="C46" s="103" t="s">
        <v>22</v>
      </c>
      <c r="D46" s="15">
        <v>0</v>
      </c>
      <c r="E46" s="15">
        <v>0</v>
      </c>
      <c r="F46" s="15">
        <f>SUM(D46:E46)</f>
        <v>0</v>
      </c>
      <c r="G46" s="15">
        <v>0</v>
      </c>
      <c r="H46" s="15">
        <v>0</v>
      </c>
      <c r="I46" s="15">
        <f>SUM(G46:H46)</f>
        <v>0</v>
      </c>
      <c r="J46" s="15">
        <v>4</v>
      </c>
      <c r="K46" s="15">
        <v>7</v>
      </c>
      <c r="L46" s="15">
        <f>SUM(J46:K46)</f>
        <v>11</v>
      </c>
      <c r="M46" s="15">
        <f t="shared" ref="M46:N46" si="13">SUM(G46,J46)</f>
        <v>4</v>
      </c>
      <c r="N46" s="15">
        <f t="shared" si="13"/>
        <v>7</v>
      </c>
      <c r="O46" s="15">
        <f>SUM(M46:N46)</f>
        <v>11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48" t="s">
        <v>26</v>
      </c>
      <c r="B47" s="166"/>
      <c r="C47" s="167"/>
      <c r="D47" s="15">
        <f t="shared" ref="D47:O47" si="14">SUM(D46)</f>
        <v>0</v>
      </c>
      <c r="E47" s="15">
        <f t="shared" si="14"/>
        <v>0</v>
      </c>
      <c r="F47" s="15">
        <f t="shared" si="14"/>
        <v>0</v>
      </c>
      <c r="G47" s="15">
        <f t="shared" si="14"/>
        <v>0</v>
      </c>
      <c r="H47" s="15">
        <f t="shared" si="14"/>
        <v>0</v>
      </c>
      <c r="I47" s="15">
        <f t="shared" si="14"/>
        <v>0</v>
      </c>
      <c r="J47" s="15">
        <f t="shared" si="14"/>
        <v>4</v>
      </c>
      <c r="K47" s="15">
        <f t="shared" si="14"/>
        <v>7</v>
      </c>
      <c r="L47" s="15">
        <f t="shared" si="14"/>
        <v>11</v>
      </c>
      <c r="M47" s="15">
        <f t="shared" si="14"/>
        <v>4</v>
      </c>
      <c r="N47" s="15">
        <f t="shared" si="14"/>
        <v>7</v>
      </c>
      <c r="O47" s="15">
        <f t="shared" si="14"/>
        <v>11</v>
      </c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7"/>
      <c r="B48" s="20"/>
      <c r="C48" s="20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48" t="s">
        <v>31</v>
      </c>
      <c r="B49" s="166"/>
      <c r="C49" s="167"/>
      <c r="D49" s="90">
        <f t="shared" ref="D49:O49" si="15">SUM(D31,D47,D43)</f>
        <v>124</v>
      </c>
      <c r="E49" s="90">
        <f t="shared" si="15"/>
        <v>85</v>
      </c>
      <c r="F49" s="90">
        <f t="shared" si="15"/>
        <v>209</v>
      </c>
      <c r="G49" s="90">
        <f t="shared" si="15"/>
        <v>468</v>
      </c>
      <c r="H49" s="90">
        <f t="shared" si="15"/>
        <v>322</v>
      </c>
      <c r="I49" s="90">
        <f t="shared" si="15"/>
        <v>790</v>
      </c>
      <c r="J49" s="90">
        <f t="shared" si="15"/>
        <v>3892</v>
      </c>
      <c r="K49" s="90">
        <f t="shared" si="15"/>
        <v>2890</v>
      </c>
      <c r="L49" s="90">
        <f t="shared" si="15"/>
        <v>6782</v>
      </c>
      <c r="M49" s="90">
        <f t="shared" si="15"/>
        <v>4360</v>
      </c>
      <c r="N49" s="90">
        <f t="shared" si="15"/>
        <v>3212</v>
      </c>
      <c r="O49" s="90">
        <f t="shared" si="15"/>
        <v>7572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21"/>
      <c r="B50" s="21"/>
      <c r="C50" s="22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29" t="s">
        <v>32</v>
      </c>
      <c r="B51" s="166"/>
      <c r="C51" s="166"/>
      <c r="D51" s="166"/>
      <c r="E51" s="166"/>
      <c r="F51" s="167"/>
      <c r="G51" s="132" t="s">
        <v>10</v>
      </c>
      <c r="H51" s="139"/>
      <c r="I51" s="139"/>
      <c r="J51" s="139"/>
      <c r="K51" s="139"/>
      <c r="L51" s="139"/>
      <c r="M51" s="139"/>
      <c r="N51" s="139"/>
      <c r="O51" s="140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1" t="s">
        <v>11</v>
      </c>
      <c r="B52" s="135" t="s">
        <v>12</v>
      </c>
      <c r="C52" s="12" t="s">
        <v>13</v>
      </c>
      <c r="D52" s="132" t="s">
        <v>14</v>
      </c>
      <c r="E52" s="139"/>
      <c r="F52" s="140"/>
      <c r="G52" s="132" t="s">
        <v>15</v>
      </c>
      <c r="H52" s="139"/>
      <c r="I52" s="140"/>
      <c r="J52" s="132" t="s">
        <v>16</v>
      </c>
      <c r="K52" s="139"/>
      <c r="L52" s="140"/>
      <c r="M52" s="132" t="s">
        <v>17</v>
      </c>
      <c r="N52" s="139"/>
      <c r="O52" s="140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1" t="s">
        <v>18</v>
      </c>
      <c r="B53" s="146"/>
      <c r="C53" s="13"/>
      <c r="D53" s="19" t="s">
        <v>19</v>
      </c>
      <c r="E53" s="19" t="s">
        <v>20</v>
      </c>
      <c r="F53" s="19" t="s">
        <v>21</v>
      </c>
      <c r="G53" s="19" t="s">
        <v>19</v>
      </c>
      <c r="H53" s="19" t="s">
        <v>20</v>
      </c>
      <c r="I53" s="19" t="s">
        <v>21</v>
      </c>
      <c r="J53" s="19" t="s">
        <v>19</v>
      </c>
      <c r="K53" s="19" t="s">
        <v>20</v>
      </c>
      <c r="L53" s="19" t="s">
        <v>21</v>
      </c>
      <c r="M53" s="19" t="s">
        <v>19</v>
      </c>
      <c r="N53" s="19" t="s">
        <v>20</v>
      </c>
      <c r="O53" s="19" t="s">
        <v>21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2.5" x14ac:dyDescent="0.2">
      <c r="A54" s="14" t="s">
        <v>137</v>
      </c>
      <c r="B54" s="14" t="s">
        <v>103</v>
      </c>
      <c r="C54" s="126" t="s">
        <v>22</v>
      </c>
      <c r="D54" s="15">
        <v>7</v>
      </c>
      <c r="E54" s="15">
        <v>18</v>
      </c>
      <c r="F54" s="15">
        <f t="shared" ref="F54:F58" si="16">SUM(D54:E54)</f>
        <v>25</v>
      </c>
      <c r="G54" s="15">
        <v>6</v>
      </c>
      <c r="H54" s="15">
        <v>14</v>
      </c>
      <c r="I54" s="15">
        <f t="shared" ref="I54:I58" si="17">SUM(G54:H54)</f>
        <v>20</v>
      </c>
      <c r="J54" s="15">
        <v>40</v>
      </c>
      <c r="K54" s="15">
        <v>137</v>
      </c>
      <c r="L54" s="15">
        <f t="shared" ref="L54:L58" si="18">SUM(J54:K54)</f>
        <v>177</v>
      </c>
      <c r="M54" s="15">
        <f t="shared" ref="M54:N58" si="19">SUM(G54,J54)</f>
        <v>46</v>
      </c>
      <c r="N54" s="15">
        <f t="shared" si="19"/>
        <v>151</v>
      </c>
      <c r="O54" s="15">
        <f t="shared" ref="O54:O58" si="20">SUM(M54:N54)</f>
        <v>197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2.5" x14ac:dyDescent="0.2">
      <c r="A55" s="14" t="s">
        <v>225</v>
      </c>
      <c r="B55" s="14" t="s">
        <v>103</v>
      </c>
      <c r="C55" s="107" t="s">
        <v>22</v>
      </c>
      <c r="D55" s="15">
        <v>0</v>
      </c>
      <c r="E55" s="15">
        <v>0</v>
      </c>
      <c r="F55" s="15">
        <f t="shared" si="16"/>
        <v>0</v>
      </c>
      <c r="G55" s="15">
        <v>0</v>
      </c>
      <c r="H55" s="15">
        <v>0</v>
      </c>
      <c r="I55" s="15">
        <f t="shared" si="17"/>
        <v>0</v>
      </c>
      <c r="J55" s="15">
        <v>502</v>
      </c>
      <c r="K55" s="15">
        <v>627</v>
      </c>
      <c r="L55" s="15">
        <f t="shared" si="18"/>
        <v>1129</v>
      </c>
      <c r="M55" s="15">
        <f t="shared" si="19"/>
        <v>502</v>
      </c>
      <c r="N55" s="15">
        <f t="shared" si="19"/>
        <v>627</v>
      </c>
      <c r="O55" s="15">
        <f t="shared" si="20"/>
        <v>1129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2.5" x14ac:dyDescent="0.2">
      <c r="A56" s="14" t="s">
        <v>138</v>
      </c>
      <c r="B56" s="14" t="s">
        <v>103</v>
      </c>
      <c r="C56" s="107" t="s">
        <v>22</v>
      </c>
      <c r="D56" s="15">
        <v>0</v>
      </c>
      <c r="E56" s="15">
        <v>0</v>
      </c>
      <c r="F56" s="15">
        <f t="shared" si="16"/>
        <v>0</v>
      </c>
      <c r="G56" s="15">
        <v>82</v>
      </c>
      <c r="H56" s="15">
        <v>80</v>
      </c>
      <c r="I56" s="15">
        <f t="shared" si="17"/>
        <v>162</v>
      </c>
      <c r="J56" s="15">
        <v>67</v>
      </c>
      <c r="K56" s="15">
        <v>84</v>
      </c>
      <c r="L56" s="15">
        <f t="shared" si="18"/>
        <v>151</v>
      </c>
      <c r="M56" s="15">
        <f t="shared" si="19"/>
        <v>149</v>
      </c>
      <c r="N56" s="15">
        <f t="shared" si="19"/>
        <v>164</v>
      </c>
      <c r="O56" s="15">
        <f t="shared" si="20"/>
        <v>313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">
      <c r="A57" s="14" t="s">
        <v>33</v>
      </c>
      <c r="B57" s="14" t="s">
        <v>104</v>
      </c>
      <c r="C57" s="107" t="s">
        <v>22</v>
      </c>
      <c r="D57" s="15">
        <v>0</v>
      </c>
      <c r="E57" s="15">
        <v>0</v>
      </c>
      <c r="F57" s="15">
        <f t="shared" si="16"/>
        <v>0</v>
      </c>
      <c r="G57" s="15">
        <v>55</v>
      </c>
      <c r="H57" s="15">
        <v>43</v>
      </c>
      <c r="I57" s="15">
        <f t="shared" si="17"/>
        <v>98</v>
      </c>
      <c r="J57" s="15">
        <v>650</v>
      </c>
      <c r="K57" s="15">
        <v>584</v>
      </c>
      <c r="L57" s="15">
        <f t="shared" si="18"/>
        <v>1234</v>
      </c>
      <c r="M57" s="15">
        <f t="shared" si="19"/>
        <v>705</v>
      </c>
      <c r="N57" s="15">
        <f t="shared" si="19"/>
        <v>627</v>
      </c>
      <c r="O57" s="15">
        <f t="shared" si="20"/>
        <v>1332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2.5" x14ac:dyDescent="0.2">
      <c r="A58" s="14" t="s">
        <v>33</v>
      </c>
      <c r="B58" s="14" t="s">
        <v>184</v>
      </c>
      <c r="C58" s="107" t="s">
        <v>34</v>
      </c>
      <c r="D58" s="15">
        <v>29</v>
      </c>
      <c r="E58" s="15">
        <v>15</v>
      </c>
      <c r="F58" s="15">
        <f t="shared" si="16"/>
        <v>44</v>
      </c>
      <c r="G58" s="15">
        <v>22</v>
      </c>
      <c r="H58" s="15">
        <v>12</v>
      </c>
      <c r="I58" s="15">
        <f t="shared" si="17"/>
        <v>34</v>
      </c>
      <c r="J58" s="15">
        <v>170</v>
      </c>
      <c r="K58" s="15">
        <v>102</v>
      </c>
      <c r="L58" s="15">
        <f t="shared" si="18"/>
        <v>272</v>
      </c>
      <c r="M58" s="15">
        <f t="shared" si="19"/>
        <v>192</v>
      </c>
      <c r="N58" s="15">
        <f t="shared" si="19"/>
        <v>114</v>
      </c>
      <c r="O58" s="15">
        <f t="shared" si="20"/>
        <v>306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48" t="s">
        <v>26</v>
      </c>
      <c r="B59" s="166"/>
      <c r="C59" s="167"/>
      <c r="D59" s="15">
        <f t="shared" ref="D59:O59" si="21">SUM(D54:D58)</f>
        <v>36</v>
      </c>
      <c r="E59" s="15">
        <f t="shared" si="21"/>
        <v>33</v>
      </c>
      <c r="F59" s="15">
        <f t="shared" si="21"/>
        <v>69</v>
      </c>
      <c r="G59" s="15">
        <f t="shared" si="21"/>
        <v>165</v>
      </c>
      <c r="H59" s="15">
        <f t="shared" si="21"/>
        <v>149</v>
      </c>
      <c r="I59" s="15">
        <f t="shared" si="21"/>
        <v>314</v>
      </c>
      <c r="J59" s="15">
        <f t="shared" si="21"/>
        <v>1429</v>
      </c>
      <c r="K59" s="15">
        <f t="shared" si="21"/>
        <v>1534</v>
      </c>
      <c r="L59" s="15">
        <f t="shared" si="21"/>
        <v>2963</v>
      </c>
      <c r="M59" s="15">
        <f t="shared" si="21"/>
        <v>1594</v>
      </c>
      <c r="N59" s="15">
        <f t="shared" si="21"/>
        <v>1683</v>
      </c>
      <c r="O59" s="15">
        <f t="shared" si="21"/>
        <v>3277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21"/>
      <c r="B60" s="21"/>
      <c r="C60" s="22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25" t="s">
        <v>29</v>
      </c>
      <c r="B61" s="11" t="s">
        <v>12</v>
      </c>
      <c r="C61" s="12" t="s">
        <v>13</v>
      </c>
      <c r="D61" s="19" t="s">
        <v>19</v>
      </c>
      <c r="E61" s="19" t="s">
        <v>20</v>
      </c>
      <c r="F61" s="19" t="s">
        <v>21</v>
      </c>
      <c r="G61" s="19" t="s">
        <v>19</v>
      </c>
      <c r="H61" s="19" t="s">
        <v>20</v>
      </c>
      <c r="I61" s="19" t="s">
        <v>21</v>
      </c>
      <c r="J61" s="19" t="s">
        <v>19</v>
      </c>
      <c r="K61" s="19" t="s">
        <v>20</v>
      </c>
      <c r="L61" s="19" t="s">
        <v>21</v>
      </c>
      <c r="M61" s="19" t="s">
        <v>19</v>
      </c>
      <c r="N61" s="19" t="s">
        <v>20</v>
      </c>
      <c r="O61" s="19" t="s">
        <v>21</v>
      </c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2.5" x14ac:dyDescent="0.2">
      <c r="A62" s="125" t="s">
        <v>179</v>
      </c>
      <c r="B62" s="14" t="s">
        <v>103</v>
      </c>
      <c r="C62" s="107" t="s">
        <v>22</v>
      </c>
      <c r="D62" s="15">
        <v>2</v>
      </c>
      <c r="E62" s="15">
        <v>1</v>
      </c>
      <c r="F62" s="15">
        <f>D62+E62</f>
        <v>3</v>
      </c>
      <c r="G62" s="15">
        <v>2</v>
      </c>
      <c r="H62" s="15">
        <v>0</v>
      </c>
      <c r="I62" s="15">
        <f>SUM(G62:H62)</f>
        <v>2</v>
      </c>
      <c r="J62" s="15">
        <v>1</v>
      </c>
      <c r="K62" s="15">
        <v>3</v>
      </c>
      <c r="L62" s="15">
        <f>J62+K62</f>
        <v>4</v>
      </c>
      <c r="M62" s="15">
        <f>G62+J62</f>
        <v>3</v>
      </c>
      <c r="N62" s="15">
        <f>H62+K62</f>
        <v>3</v>
      </c>
      <c r="O62" s="15">
        <f>M62+N62</f>
        <v>6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2.5" x14ac:dyDescent="0.2">
      <c r="A63" s="123" t="s">
        <v>191</v>
      </c>
      <c r="B63" s="106" t="s">
        <v>103</v>
      </c>
      <c r="C63" s="107" t="s">
        <v>22</v>
      </c>
      <c r="D63" s="15">
        <v>8</v>
      </c>
      <c r="E63" s="15">
        <v>12</v>
      </c>
      <c r="F63" s="15">
        <f t="shared" ref="F63:F71" si="22">D63+E63</f>
        <v>20</v>
      </c>
      <c r="G63" s="15">
        <v>8</v>
      </c>
      <c r="H63" s="15">
        <v>12</v>
      </c>
      <c r="I63" s="15">
        <f t="shared" ref="I63:I71" si="23">SUM(G63:H63)</f>
        <v>20</v>
      </c>
      <c r="J63" s="15">
        <v>8</v>
      </c>
      <c r="K63" s="15">
        <v>14</v>
      </c>
      <c r="L63" s="15">
        <f t="shared" ref="L63:L71" si="24">J63+K63</f>
        <v>22</v>
      </c>
      <c r="M63" s="15">
        <f t="shared" ref="M63:M71" si="25">G63+J63</f>
        <v>16</v>
      </c>
      <c r="N63" s="15">
        <f t="shared" ref="N63:N71" si="26">H63+K63</f>
        <v>26</v>
      </c>
      <c r="O63" s="15">
        <f t="shared" ref="O63:O71" si="27">M63+N63</f>
        <v>42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2.5" x14ac:dyDescent="0.2">
      <c r="A64" s="123" t="s">
        <v>192</v>
      </c>
      <c r="B64" s="106" t="s">
        <v>103</v>
      </c>
      <c r="C64" s="107" t="s">
        <v>22</v>
      </c>
      <c r="D64" s="15">
        <v>17</v>
      </c>
      <c r="E64" s="15">
        <v>5</v>
      </c>
      <c r="F64" s="15">
        <f t="shared" si="22"/>
        <v>22</v>
      </c>
      <c r="G64" s="15">
        <v>17</v>
      </c>
      <c r="H64" s="15">
        <v>4</v>
      </c>
      <c r="I64" s="15">
        <f t="shared" si="23"/>
        <v>21</v>
      </c>
      <c r="J64" s="15">
        <v>34</v>
      </c>
      <c r="K64" s="15">
        <v>6</v>
      </c>
      <c r="L64" s="15">
        <f t="shared" si="24"/>
        <v>40</v>
      </c>
      <c r="M64" s="15">
        <f t="shared" si="25"/>
        <v>51</v>
      </c>
      <c r="N64" s="15">
        <f t="shared" si="26"/>
        <v>10</v>
      </c>
      <c r="O64" s="15">
        <f t="shared" si="27"/>
        <v>61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2.5" x14ac:dyDescent="0.2">
      <c r="A65" s="123" t="s">
        <v>182</v>
      </c>
      <c r="B65" s="106" t="s">
        <v>103</v>
      </c>
      <c r="C65" s="107" t="s">
        <v>22</v>
      </c>
      <c r="D65" s="15">
        <v>2</v>
      </c>
      <c r="E65" s="15">
        <v>2</v>
      </c>
      <c r="F65" s="15">
        <f t="shared" si="22"/>
        <v>4</v>
      </c>
      <c r="G65" s="15">
        <v>0</v>
      </c>
      <c r="H65" s="15">
        <v>0</v>
      </c>
      <c r="I65" s="15">
        <f t="shared" si="23"/>
        <v>0</v>
      </c>
      <c r="J65" s="15">
        <v>1</v>
      </c>
      <c r="K65" s="15">
        <v>0</v>
      </c>
      <c r="L65" s="15">
        <f t="shared" si="24"/>
        <v>1</v>
      </c>
      <c r="M65" s="15">
        <f t="shared" si="25"/>
        <v>1</v>
      </c>
      <c r="N65" s="15">
        <f t="shared" si="26"/>
        <v>0</v>
      </c>
      <c r="O65" s="15">
        <f t="shared" si="27"/>
        <v>1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2.5" x14ac:dyDescent="0.2">
      <c r="A66" s="123" t="s">
        <v>181</v>
      </c>
      <c r="B66" s="106" t="s">
        <v>103</v>
      </c>
      <c r="C66" s="107" t="s">
        <v>22</v>
      </c>
      <c r="D66" s="15">
        <v>11</v>
      </c>
      <c r="E66" s="15">
        <v>4</v>
      </c>
      <c r="F66" s="15">
        <f t="shared" si="22"/>
        <v>15</v>
      </c>
      <c r="G66" s="15">
        <v>11</v>
      </c>
      <c r="H66" s="15">
        <v>5</v>
      </c>
      <c r="I66" s="15">
        <f t="shared" si="23"/>
        <v>16</v>
      </c>
      <c r="J66" s="15">
        <v>5</v>
      </c>
      <c r="K66" s="15">
        <v>13</v>
      </c>
      <c r="L66" s="15">
        <f t="shared" si="24"/>
        <v>18</v>
      </c>
      <c r="M66" s="15">
        <f t="shared" si="25"/>
        <v>16</v>
      </c>
      <c r="N66" s="15">
        <f t="shared" si="26"/>
        <v>18</v>
      </c>
      <c r="O66" s="15">
        <f t="shared" si="27"/>
        <v>34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2.5" x14ac:dyDescent="0.2">
      <c r="A67" s="123" t="s">
        <v>180</v>
      </c>
      <c r="B67" s="106" t="s">
        <v>103</v>
      </c>
      <c r="C67" s="107" t="s">
        <v>22</v>
      </c>
      <c r="D67" s="15">
        <v>11</v>
      </c>
      <c r="E67" s="15">
        <v>20</v>
      </c>
      <c r="F67" s="15">
        <f t="shared" si="22"/>
        <v>31</v>
      </c>
      <c r="G67" s="15">
        <v>11</v>
      </c>
      <c r="H67" s="15">
        <v>19</v>
      </c>
      <c r="I67" s="15">
        <f t="shared" si="23"/>
        <v>30</v>
      </c>
      <c r="J67" s="15">
        <v>30</v>
      </c>
      <c r="K67" s="15">
        <v>27</v>
      </c>
      <c r="L67" s="15">
        <f t="shared" si="24"/>
        <v>57</v>
      </c>
      <c r="M67" s="15">
        <f t="shared" si="25"/>
        <v>41</v>
      </c>
      <c r="N67" s="15">
        <f t="shared" si="26"/>
        <v>46</v>
      </c>
      <c r="O67" s="15">
        <f t="shared" si="27"/>
        <v>87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2.5" x14ac:dyDescent="0.2">
      <c r="A68" s="123" t="s">
        <v>194</v>
      </c>
      <c r="B68" s="106" t="s">
        <v>103</v>
      </c>
      <c r="C68" s="107" t="s">
        <v>22</v>
      </c>
      <c r="D68" s="15">
        <v>6</v>
      </c>
      <c r="E68" s="15">
        <v>12</v>
      </c>
      <c r="F68" s="15">
        <f t="shared" si="22"/>
        <v>18</v>
      </c>
      <c r="G68" s="15">
        <v>6</v>
      </c>
      <c r="H68" s="15">
        <v>12</v>
      </c>
      <c r="I68" s="15">
        <f t="shared" si="23"/>
        <v>18</v>
      </c>
      <c r="J68" s="15">
        <v>16</v>
      </c>
      <c r="K68" s="15">
        <v>9</v>
      </c>
      <c r="L68" s="15">
        <f t="shared" si="24"/>
        <v>25</v>
      </c>
      <c r="M68" s="15">
        <f t="shared" si="25"/>
        <v>22</v>
      </c>
      <c r="N68" s="15">
        <f t="shared" si="26"/>
        <v>21</v>
      </c>
      <c r="O68" s="15">
        <f t="shared" si="27"/>
        <v>43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2.5" x14ac:dyDescent="0.2">
      <c r="A69" s="123" t="s">
        <v>235</v>
      </c>
      <c r="B69" s="106" t="s">
        <v>103</v>
      </c>
      <c r="C69" s="107" t="s">
        <v>22</v>
      </c>
      <c r="D69" s="15">
        <v>0</v>
      </c>
      <c r="E69" s="15">
        <v>0</v>
      </c>
      <c r="F69" s="15">
        <f t="shared" si="22"/>
        <v>0</v>
      </c>
      <c r="G69" s="15">
        <v>0</v>
      </c>
      <c r="H69" s="15">
        <v>0</v>
      </c>
      <c r="I69" s="15">
        <f t="shared" si="23"/>
        <v>0</v>
      </c>
      <c r="J69" s="15">
        <v>0</v>
      </c>
      <c r="K69" s="15">
        <v>2</v>
      </c>
      <c r="L69" s="15">
        <f t="shared" si="24"/>
        <v>2</v>
      </c>
      <c r="M69" s="15">
        <f t="shared" si="25"/>
        <v>0</v>
      </c>
      <c r="N69" s="15">
        <f t="shared" si="26"/>
        <v>2</v>
      </c>
      <c r="O69" s="15">
        <f t="shared" si="27"/>
        <v>2</v>
      </c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2.5" x14ac:dyDescent="0.2">
      <c r="A70" s="123" t="s">
        <v>193</v>
      </c>
      <c r="B70" s="106" t="s">
        <v>103</v>
      </c>
      <c r="C70" s="107" t="s">
        <v>22</v>
      </c>
      <c r="D70" s="15">
        <v>9</v>
      </c>
      <c r="E70" s="15">
        <v>10</v>
      </c>
      <c r="F70" s="15">
        <f t="shared" si="22"/>
        <v>19</v>
      </c>
      <c r="G70" s="15">
        <v>8</v>
      </c>
      <c r="H70" s="15">
        <v>11</v>
      </c>
      <c r="I70" s="15">
        <f t="shared" si="23"/>
        <v>19</v>
      </c>
      <c r="J70" s="15">
        <v>18</v>
      </c>
      <c r="K70" s="15">
        <v>7</v>
      </c>
      <c r="L70" s="15">
        <f t="shared" si="24"/>
        <v>25</v>
      </c>
      <c r="M70" s="15">
        <f t="shared" si="25"/>
        <v>26</v>
      </c>
      <c r="N70" s="15">
        <f t="shared" si="26"/>
        <v>18</v>
      </c>
      <c r="O70" s="15">
        <f t="shared" si="27"/>
        <v>44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2.5" x14ac:dyDescent="0.2">
      <c r="A71" s="123" t="s">
        <v>183</v>
      </c>
      <c r="B71" s="106" t="s">
        <v>103</v>
      </c>
      <c r="C71" s="107" t="s">
        <v>22</v>
      </c>
      <c r="D71" s="15">
        <v>13</v>
      </c>
      <c r="E71" s="15">
        <v>0</v>
      </c>
      <c r="F71" s="15">
        <f t="shared" si="22"/>
        <v>13</v>
      </c>
      <c r="G71" s="15">
        <v>11</v>
      </c>
      <c r="H71" s="15">
        <v>0</v>
      </c>
      <c r="I71" s="15">
        <f t="shared" si="23"/>
        <v>11</v>
      </c>
      <c r="J71" s="15">
        <v>18</v>
      </c>
      <c r="K71" s="15">
        <v>7</v>
      </c>
      <c r="L71" s="15">
        <f t="shared" si="24"/>
        <v>25</v>
      </c>
      <c r="M71" s="15">
        <f t="shared" si="25"/>
        <v>29</v>
      </c>
      <c r="N71" s="15">
        <f t="shared" si="26"/>
        <v>7</v>
      </c>
      <c r="O71" s="15">
        <f t="shared" si="27"/>
        <v>36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43" t="s">
        <v>26</v>
      </c>
      <c r="B72" s="166"/>
      <c r="C72" s="167"/>
      <c r="D72" s="15">
        <f t="shared" ref="D72:O72" si="28">SUM(D62:D71)</f>
        <v>79</v>
      </c>
      <c r="E72" s="15">
        <f t="shared" si="28"/>
        <v>66</v>
      </c>
      <c r="F72" s="15">
        <f t="shared" si="28"/>
        <v>145</v>
      </c>
      <c r="G72" s="15">
        <f t="shared" si="28"/>
        <v>74</v>
      </c>
      <c r="H72" s="15">
        <f t="shared" si="28"/>
        <v>63</v>
      </c>
      <c r="I72" s="15">
        <f t="shared" si="28"/>
        <v>137</v>
      </c>
      <c r="J72" s="15">
        <f t="shared" si="28"/>
        <v>131</v>
      </c>
      <c r="K72" s="15">
        <f t="shared" si="28"/>
        <v>88</v>
      </c>
      <c r="L72" s="15">
        <f t="shared" si="28"/>
        <v>219</v>
      </c>
      <c r="M72" s="15">
        <f t="shared" si="28"/>
        <v>205</v>
      </c>
      <c r="N72" s="15">
        <f t="shared" si="28"/>
        <v>151</v>
      </c>
      <c r="O72" s="15">
        <f t="shared" si="28"/>
        <v>356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7"/>
      <c r="B73" s="20"/>
      <c r="C73" s="20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48" t="s">
        <v>31</v>
      </c>
      <c r="B74" s="166"/>
      <c r="C74" s="167"/>
      <c r="D74" s="90">
        <f t="shared" ref="D74:O74" si="29">SUM(D59,D72)</f>
        <v>115</v>
      </c>
      <c r="E74" s="90">
        <f t="shared" si="29"/>
        <v>99</v>
      </c>
      <c r="F74" s="90">
        <f t="shared" si="29"/>
        <v>214</v>
      </c>
      <c r="G74" s="90">
        <f t="shared" si="29"/>
        <v>239</v>
      </c>
      <c r="H74" s="90">
        <f t="shared" si="29"/>
        <v>212</v>
      </c>
      <c r="I74" s="90">
        <f t="shared" si="29"/>
        <v>451</v>
      </c>
      <c r="J74" s="90">
        <f t="shared" si="29"/>
        <v>1560</v>
      </c>
      <c r="K74" s="90">
        <f t="shared" si="29"/>
        <v>1622</v>
      </c>
      <c r="L74" s="90">
        <f t="shared" si="29"/>
        <v>3182</v>
      </c>
      <c r="M74" s="90">
        <f t="shared" si="29"/>
        <v>1799</v>
      </c>
      <c r="N74" s="90">
        <f t="shared" si="29"/>
        <v>1834</v>
      </c>
      <c r="O74" s="90">
        <f t="shared" si="29"/>
        <v>3633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21"/>
      <c r="B75" s="21"/>
      <c r="C75" s="2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29" t="s">
        <v>35</v>
      </c>
      <c r="B76" s="166"/>
      <c r="C76" s="166"/>
      <c r="D76" s="166"/>
      <c r="E76" s="166"/>
      <c r="F76" s="167"/>
      <c r="G76" s="132" t="s">
        <v>10</v>
      </c>
      <c r="H76" s="139"/>
      <c r="I76" s="139"/>
      <c r="J76" s="139"/>
      <c r="K76" s="139"/>
      <c r="L76" s="139"/>
      <c r="M76" s="139"/>
      <c r="N76" s="139"/>
      <c r="O76" s="140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1" t="s">
        <v>11</v>
      </c>
      <c r="B77" s="135" t="s">
        <v>12</v>
      </c>
      <c r="C77" s="137" t="s">
        <v>13</v>
      </c>
      <c r="D77" s="132" t="s">
        <v>14</v>
      </c>
      <c r="E77" s="139"/>
      <c r="F77" s="140"/>
      <c r="G77" s="132" t="s">
        <v>15</v>
      </c>
      <c r="H77" s="139"/>
      <c r="I77" s="140"/>
      <c r="J77" s="132" t="s">
        <v>16</v>
      </c>
      <c r="K77" s="139"/>
      <c r="L77" s="140"/>
      <c r="M77" s="132" t="s">
        <v>17</v>
      </c>
      <c r="N77" s="139"/>
      <c r="O77" s="140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1" t="s">
        <v>18</v>
      </c>
      <c r="B78" s="146"/>
      <c r="C78" s="147"/>
      <c r="D78" s="19" t="s">
        <v>19</v>
      </c>
      <c r="E78" s="19" t="s">
        <v>20</v>
      </c>
      <c r="F78" s="19" t="s">
        <v>21</v>
      </c>
      <c r="G78" s="19" t="s">
        <v>19</v>
      </c>
      <c r="H78" s="19" t="s">
        <v>20</v>
      </c>
      <c r="I78" s="19" t="s">
        <v>21</v>
      </c>
      <c r="J78" s="19" t="s">
        <v>19</v>
      </c>
      <c r="K78" s="19" t="s">
        <v>20</v>
      </c>
      <c r="L78" s="19" t="s">
        <v>21</v>
      </c>
      <c r="M78" s="19" t="s">
        <v>19</v>
      </c>
      <c r="N78" s="19" t="s">
        <v>20</v>
      </c>
      <c r="O78" s="19" t="s">
        <v>21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2.5" x14ac:dyDescent="0.2">
      <c r="A79" s="14" t="s">
        <v>227</v>
      </c>
      <c r="B79" s="14" t="s">
        <v>105</v>
      </c>
      <c r="C79" s="103" t="s">
        <v>187</v>
      </c>
      <c r="D79" s="15">
        <v>0</v>
      </c>
      <c r="E79" s="15">
        <v>0</v>
      </c>
      <c r="F79" s="15">
        <f t="shared" ref="F79:F87" si="30">SUM(D79:E79)</f>
        <v>0</v>
      </c>
      <c r="G79" s="15">
        <v>0</v>
      </c>
      <c r="H79" s="15">
        <v>0</v>
      </c>
      <c r="I79" s="15">
        <f t="shared" ref="I79:I87" si="31">SUM(G79:H79)</f>
        <v>0</v>
      </c>
      <c r="J79" s="15">
        <v>38</v>
      </c>
      <c r="K79" s="15">
        <v>61</v>
      </c>
      <c r="L79" s="15">
        <f t="shared" ref="L79:L87" si="32">SUM(J79:K79)</f>
        <v>99</v>
      </c>
      <c r="M79" s="15">
        <f t="shared" ref="M79:N87" si="33">SUM(G79,J79)</f>
        <v>38</v>
      </c>
      <c r="N79" s="15">
        <f t="shared" si="33"/>
        <v>61</v>
      </c>
      <c r="O79" s="15">
        <f t="shared" ref="O79:O87" si="34">SUM(M79:N79)</f>
        <v>99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2.5" x14ac:dyDescent="0.2">
      <c r="A80" s="14" t="s">
        <v>161</v>
      </c>
      <c r="B80" s="14" t="s">
        <v>215</v>
      </c>
      <c r="C80" s="103" t="s">
        <v>187</v>
      </c>
      <c r="D80" s="15">
        <v>0</v>
      </c>
      <c r="E80" s="15">
        <v>0</v>
      </c>
      <c r="F80" s="15">
        <f t="shared" si="30"/>
        <v>0</v>
      </c>
      <c r="G80" s="15">
        <v>0</v>
      </c>
      <c r="H80" s="15">
        <v>0</v>
      </c>
      <c r="I80" s="15">
        <f t="shared" si="31"/>
        <v>0</v>
      </c>
      <c r="J80" s="15">
        <v>2</v>
      </c>
      <c r="K80" s="15">
        <v>5</v>
      </c>
      <c r="L80" s="15">
        <f t="shared" si="32"/>
        <v>7</v>
      </c>
      <c r="M80" s="15">
        <f t="shared" si="33"/>
        <v>2</v>
      </c>
      <c r="N80" s="15">
        <f t="shared" si="33"/>
        <v>5</v>
      </c>
      <c r="O80" s="15">
        <f t="shared" si="34"/>
        <v>7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2.5" x14ac:dyDescent="0.2">
      <c r="A81" s="14" t="s">
        <v>36</v>
      </c>
      <c r="B81" s="14" t="s">
        <v>106</v>
      </c>
      <c r="C81" s="103" t="s">
        <v>187</v>
      </c>
      <c r="D81" s="15">
        <v>1</v>
      </c>
      <c r="E81" s="15">
        <v>0</v>
      </c>
      <c r="F81" s="15">
        <f t="shared" si="30"/>
        <v>1</v>
      </c>
      <c r="G81" s="15">
        <v>59</v>
      </c>
      <c r="H81" s="15">
        <v>98</v>
      </c>
      <c r="I81" s="15">
        <f t="shared" si="31"/>
        <v>157</v>
      </c>
      <c r="J81" s="15">
        <v>571</v>
      </c>
      <c r="K81" s="15">
        <v>822</v>
      </c>
      <c r="L81" s="15">
        <f t="shared" si="32"/>
        <v>1393</v>
      </c>
      <c r="M81" s="15">
        <f t="shared" si="33"/>
        <v>630</v>
      </c>
      <c r="N81" s="15">
        <f t="shared" si="33"/>
        <v>920</v>
      </c>
      <c r="O81" s="15">
        <f t="shared" si="34"/>
        <v>1550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7.25" customHeight="1" x14ac:dyDescent="0.2">
      <c r="A82" s="14" t="s">
        <v>36</v>
      </c>
      <c r="B82" s="14" t="s">
        <v>185</v>
      </c>
      <c r="C82" s="103" t="s">
        <v>37</v>
      </c>
      <c r="D82" s="15">
        <v>7</v>
      </c>
      <c r="E82" s="15">
        <v>1</v>
      </c>
      <c r="F82" s="15">
        <f t="shared" si="30"/>
        <v>8</v>
      </c>
      <c r="G82" s="15">
        <v>6</v>
      </c>
      <c r="H82" s="15">
        <v>1</v>
      </c>
      <c r="I82" s="15">
        <f t="shared" si="31"/>
        <v>7</v>
      </c>
      <c r="J82" s="15">
        <v>41</v>
      </c>
      <c r="K82" s="15">
        <v>91</v>
      </c>
      <c r="L82" s="15">
        <f t="shared" si="32"/>
        <v>132</v>
      </c>
      <c r="M82" s="15">
        <f t="shared" si="33"/>
        <v>47</v>
      </c>
      <c r="N82" s="15">
        <f t="shared" si="33"/>
        <v>92</v>
      </c>
      <c r="O82" s="15">
        <f t="shared" si="34"/>
        <v>139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4" t="s">
        <v>36</v>
      </c>
      <c r="B83" s="14" t="s">
        <v>186</v>
      </c>
      <c r="C83" s="103" t="s">
        <v>38</v>
      </c>
      <c r="D83" s="15">
        <v>11</v>
      </c>
      <c r="E83" s="15">
        <v>23</v>
      </c>
      <c r="F83" s="15">
        <f t="shared" si="30"/>
        <v>34</v>
      </c>
      <c r="G83" s="15">
        <v>23</v>
      </c>
      <c r="H83" s="15">
        <v>32</v>
      </c>
      <c r="I83" s="15">
        <f t="shared" si="31"/>
        <v>55</v>
      </c>
      <c r="J83" s="15">
        <v>328</v>
      </c>
      <c r="K83" s="15">
        <v>467</v>
      </c>
      <c r="L83" s="15">
        <f t="shared" si="32"/>
        <v>795</v>
      </c>
      <c r="M83" s="15">
        <f t="shared" si="33"/>
        <v>351</v>
      </c>
      <c r="N83" s="15">
        <f t="shared" si="33"/>
        <v>499</v>
      </c>
      <c r="O83" s="15">
        <f t="shared" si="34"/>
        <v>850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2.5" x14ac:dyDescent="0.2">
      <c r="A84" s="112" t="s">
        <v>139</v>
      </c>
      <c r="B84" s="112" t="s">
        <v>107</v>
      </c>
      <c r="C84" s="103" t="s">
        <v>187</v>
      </c>
      <c r="D84" s="26">
        <v>1</v>
      </c>
      <c r="E84" s="26">
        <v>4</v>
      </c>
      <c r="F84" s="15">
        <f t="shared" si="30"/>
        <v>5</v>
      </c>
      <c r="G84" s="26">
        <v>1</v>
      </c>
      <c r="H84" s="26">
        <v>3</v>
      </c>
      <c r="I84" s="15">
        <f t="shared" si="31"/>
        <v>4</v>
      </c>
      <c r="J84" s="26">
        <v>19</v>
      </c>
      <c r="K84" s="26">
        <v>26</v>
      </c>
      <c r="L84" s="15">
        <f t="shared" si="32"/>
        <v>45</v>
      </c>
      <c r="M84" s="15">
        <f t="shared" si="33"/>
        <v>20</v>
      </c>
      <c r="N84" s="15">
        <f t="shared" si="33"/>
        <v>29</v>
      </c>
      <c r="O84" s="15">
        <f t="shared" si="34"/>
        <v>49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2.5" x14ac:dyDescent="0.2">
      <c r="A85" s="27" t="s">
        <v>140</v>
      </c>
      <c r="B85" s="27" t="s">
        <v>107</v>
      </c>
      <c r="C85" s="103" t="s">
        <v>187</v>
      </c>
      <c r="D85" s="28">
        <v>17</v>
      </c>
      <c r="E85" s="28">
        <v>12</v>
      </c>
      <c r="F85" s="15">
        <f t="shared" si="30"/>
        <v>29</v>
      </c>
      <c r="G85" s="28">
        <v>16</v>
      </c>
      <c r="H85" s="28">
        <v>9</v>
      </c>
      <c r="I85" s="15">
        <f t="shared" si="31"/>
        <v>25</v>
      </c>
      <c r="J85" s="28">
        <v>127</v>
      </c>
      <c r="K85" s="28">
        <v>113</v>
      </c>
      <c r="L85" s="15">
        <f t="shared" si="32"/>
        <v>240</v>
      </c>
      <c r="M85" s="15">
        <f t="shared" si="33"/>
        <v>143</v>
      </c>
      <c r="N85" s="15">
        <f t="shared" si="33"/>
        <v>122</v>
      </c>
      <c r="O85" s="15">
        <f t="shared" si="34"/>
        <v>265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2.5" x14ac:dyDescent="0.2">
      <c r="A86" s="27" t="s">
        <v>39</v>
      </c>
      <c r="B86" s="27" t="s">
        <v>107</v>
      </c>
      <c r="C86" s="103" t="s">
        <v>187</v>
      </c>
      <c r="D86" s="28">
        <v>2</v>
      </c>
      <c r="E86" s="28">
        <v>3</v>
      </c>
      <c r="F86" s="15">
        <f t="shared" si="30"/>
        <v>5</v>
      </c>
      <c r="G86" s="28">
        <v>2</v>
      </c>
      <c r="H86" s="28">
        <v>2</v>
      </c>
      <c r="I86" s="15">
        <f t="shared" si="31"/>
        <v>4</v>
      </c>
      <c r="J86" s="28">
        <v>42</v>
      </c>
      <c r="K86" s="28">
        <v>40</v>
      </c>
      <c r="L86" s="15">
        <f t="shared" si="32"/>
        <v>82</v>
      </c>
      <c r="M86" s="15">
        <f t="shared" si="33"/>
        <v>44</v>
      </c>
      <c r="N86" s="15">
        <f t="shared" si="33"/>
        <v>42</v>
      </c>
      <c r="O86" s="15">
        <f t="shared" si="34"/>
        <v>86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2.5" x14ac:dyDescent="0.2">
      <c r="A87" s="115" t="s">
        <v>141</v>
      </c>
      <c r="B87" s="115" t="s">
        <v>107</v>
      </c>
      <c r="C87" s="103" t="s">
        <v>187</v>
      </c>
      <c r="D87" s="29">
        <v>2</v>
      </c>
      <c r="E87" s="29">
        <v>6</v>
      </c>
      <c r="F87" s="15">
        <f t="shared" si="30"/>
        <v>8</v>
      </c>
      <c r="G87" s="29">
        <v>2</v>
      </c>
      <c r="H87" s="29">
        <v>5</v>
      </c>
      <c r="I87" s="15">
        <f t="shared" si="31"/>
        <v>7</v>
      </c>
      <c r="J87" s="29">
        <v>31</v>
      </c>
      <c r="K87" s="29">
        <v>52</v>
      </c>
      <c r="L87" s="15">
        <f t="shared" si="32"/>
        <v>83</v>
      </c>
      <c r="M87" s="15">
        <f t="shared" si="33"/>
        <v>33</v>
      </c>
      <c r="N87" s="15">
        <f t="shared" si="33"/>
        <v>57</v>
      </c>
      <c r="O87" s="15">
        <f t="shared" si="34"/>
        <v>90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48" t="s">
        <v>26</v>
      </c>
      <c r="B88" s="166"/>
      <c r="C88" s="167"/>
      <c r="D88" s="15">
        <f>SUM(D79:D87)</f>
        <v>41</v>
      </c>
      <c r="E88" s="15">
        <f t="shared" ref="E88:O88" si="35">SUM(E79:E87)</f>
        <v>49</v>
      </c>
      <c r="F88" s="15">
        <f t="shared" si="35"/>
        <v>90</v>
      </c>
      <c r="G88" s="15">
        <f t="shared" si="35"/>
        <v>109</v>
      </c>
      <c r="H88" s="15">
        <f t="shared" si="35"/>
        <v>150</v>
      </c>
      <c r="I88" s="15">
        <f t="shared" si="35"/>
        <v>259</v>
      </c>
      <c r="J88" s="15">
        <f t="shared" si="35"/>
        <v>1199</v>
      </c>
      <c r="K88" s="15">
        <f t="shared" si="35"/>
        <v>1677</v>
      </c>
      <c r="L88" s="15">
        <f t="shared" si="35"/>
        <v>2876</v>
      </c>
      <c r="M88" s="15">
        <f t="shared" si="35"/>
        <v>1308</v>
      </c>
      <c r="N88" s="15">
        <f t="shared" si="35"/>
        <v>1827</v>
      </c>
      <c r="O88" s="15">
        <f t="shared" si="35"/>
        <v>3135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21"/>
      <c r="B89" s="21"/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1" t="s">
        <v>27</v>
      </c>
      <c r="B90" s="11" t="s">
        <v>12</v>
      </c>
      <c r="C90" s="12" t="s">
        <v>13</v>
      </c>
      <c r="D90" s="19" t="s">
        <v>19</v>
      </c>
      <c r="E90" s="19" t="s">
        <v>20</v>
      </c>
      <c r="F90" s="19" t="s">
        <v>21</v>
      </c>
      <c r="G90" s="19" t="s">
        <v>19</v>
      </c>
      <c r="H90" s="19" t="s">
        <v>20</v>
      </c>
      <c r="I90" s="19" t="s">
        <v>21</v>
      </c>
      <c r="J90" s="19" t="s">
        <v>19</v>
      </c>
      <c r="K90" s="19" t="s">
        <v>20</v>
      </c>
      <c r="L90" s="19" t="s">
        <v>21</v>
      </c>
      <c r="M90" s="19" t="s">
        <v>19</v>
      </c>
      <c r="N90" s="19" t="s">
        <v>20</v>
      </c>
      <c r="O90" s="19" t="s">
        <v>21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2.5" x14ac:dyDescent="0.2">
      <c r="A91" s="14" t="s">
        <v>162</v>
      </c>
      <c r="B91" s="14" t="s">
        <v>106</v>
      </c>
      <c r="C91" s="103" t="s">
        <v>187</v>
      </c>
      <c r="D91" s="15">
        <v>12</v>
      </c>
      <c r="E91" s="15">
        <v>14</v>
      </c>
      <c r="F91" s="15">
        <f t="shared" ref="F91:F95" si="36">SUM(D91:E91)</f>
        <v>26</v>
      </c>
      <c r="G91" s="15">
        <v>9</v>
      </c>
      <c r="H91" s="15">
        <v>12</v>
      </c>
      <c r="I91" s="15">
        <f t="shared" ref="I91:I95" si="37">SUM(G91:H91)</f>
        <v>21</v>
      </c>
      <c r="J91" s="15">
        <v>6</v>
      </c>
      <c r="K91" s="15">
        <v>8</v>
      </c>
      <c r="L91" s="15">
        <f t="shared" ref="L91:L95" si="38">SUM(J91:K91)</f>
        <v>14</v>
      </c>
      <c r="M91" s="15">
        <f t="shared" ref="M91:N95" si="39">SUM(G91,J91)</f>
        <v>15</v>
      </c>
      <c r="N91" s="15">
        <f t="shared" si="39"/>
        <v>20</v>
      </c>
      <c r="O91" s="15">
        <f t="shared" ref="O91:O95" si="40">SUM(M91:N91)</f>
        <v>35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2.5" x14ac:dyDescent="0.2">
      <c r="A92" s="14" t="s">
        <v>163</v>
      </c>
      <c r="B92" s="14" t="s">
        <v>215</v>
      </c>
      <c r="C92" s="103" t="s">
        <v>187</v>
      </c>
      <c r="D92" s="15">
        <v>0</v>
      </c>
      <c r="E92" s="15">
        <v>0</v>
      </c>
      <c r="F92" s="15">
        <f t="shared" si="36"/>
        <v>0</v>
      </c>
      <c r="G92" s="15">
        <v>0</v>
      </c>
      <c r="H92" s="15">
        <v>0</v>
      </c>
      <c r="I92" s="15">
        <f t="shared" si="37"/>
        <v>0</v>
      </c>
      <c r="J92" s="15">
        <v>2</v>
      </c>
      <c r="K92" s="15">
        <v>3</v>
      </c>
      <c r="L92" s="15">
        <f t="shared" si="38"/>
        <v>5</v>
      </c>
      <c r="M92" s="15">
        <f t="shared" si="39"/>
        <v>2</v>
      </c>
      <c r="N92" s="15">
        <f t="shared" si="39"/>
        <v>3</v>
      </c>
      <c r="O92" s="15">
        <f t="shared" si="40"/>
        <v>5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2.5" x14ac:dyDescent="0.2">
      <c r="A93" s="14" t="s">
        <v>142</v>
      </c>
      <c r="B93" s="14" t="s">
        <v>107</v>
      </c>
      <c r="C93" s="103" t="s">
        <v>187</v>
      </c>
      <c r="D93" s="15">
        <v>0</v>
      </c>
      <c r="E93" s="15">
        <v>0</v>
      </c>
      <c r="F93" s="15">
        <f t="shared" si="36"/>
        <v>0</v>
      </c>
      <c r="G93" s="15">
        <v>0</v>
      </c>
      <c r="H93" s="15">
        <v>0</v>
      </c>
      <c r="I93" s="15">
        <f t="shared" si="37"/>
        <v>0</v>
      </c>
      <c r="J93" s="15">
        <v>3</v>
      </c>
      <c r="K93" s="15">
        <v>7</v>
      </c>
      <c r="L93" s="15">
        <f t="shared" si="38"/>
        <v>10</v>
      </c>
      <c r="M93" s="15">
        <f t="shared" si="39"/>
        <v>3</v>
      </c>
      <c r="N93" s="15">
        <f t="shared" si="39"/>
        <v>7</v>
      </c>
      <c r="O93" s="15">
        <f t="shared" si="40"/>
        <v>10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2.5" x14ac:dyDescent="0.2">
      <c r="A94" s="14" t="s">
        <v>143</v>
      </c>
      <c r="B94" s="14" t="s">
        <v>107</v>
      </c>
      <c r="C94" s="103" t="s">
        <v>187</v>
      </c>
      <c r="D94" s="15">
        <v>0</v>
      </c>
      <c r="E94" s="15">
        <v>0</v>
      </c>
      <c r="F94" s="15">
        <f t="shared" si="36"/>
        <v>0</v>
      </c>
      <c r="G94" s="15">
        <v>0</v>
      </c>
      <c r="H94" s="15">
        <v>0</v>
      </c>
      <c r="I94" s="15">
        <f t="shared" si="37"/>
        <v>0</v>
      </c>
      <c r="J94" s="15">
        <v>6</v>
      </c>
      <c r="K94" s="15">
        <v>5</v>
      </c>
      <c r="L94" s="15">
        <f t="shared" si="38"/>
        <v>11</v>
      </c>
      <c r="M94" s="15">
        <f t="shared" si="39"/>
        <v>6</v>
      </c>
      <c r="N94" s="15">
        <f t="shared" si="39"/>
        <v>5</v>
      </c>
      <c r="O94" s="15">
        <f t="shared" si="40"/>
        <v>11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2.5" x14ac:dyDescent="0.2">
      <c r="A95" s="14" t="s">
        <v>234</v>
      </c>
      <c r="B95" s="14" t="s">
        <v>107</v>
      </c>
      <c r="C95" s="103" t="s">
        <v>187</v>
      </c>
      <c r="D95" s="15">
        <v>6</v>
      </c>
      <c r="E95" s="15">
        <v>3</v>
      </c>
      <c r="F95" s="15">
        <f t="shared" si="36"/>
        <v>9</v>
      </c>
      <c r="G95" s="15">
        <v>0</v>
      </c>
      <c r="H95" s="15">
        <v>0</v>
      </c>
      <c r="I95" s="15">
        <f t="shared" si="37"/>
        <v>0</v>
      </c>
      <c r="J95" s="15">
        <v>0</v>
      </c>
      <c r="K95" s="15">
        <v>0</v>
      </c>
      <c r="L95" s="15">
        <f t="shared" si="38"/>
        <v>0</v>
      </c>
      <c r="M95" s="15">
        <f t="shared" si="39"/>
        <v>0</v>
      </c>
      <c r="N95" s="15">
        <f t="shared" si="39"/>
        <v>0</v>
      </c>
      <c r="O95" s="15">
        <f t="shared" si="40"/>
        <v>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32" t="s">
        <v>26</v>
      </c>
      <c r="B96" s="166"/>
      <c r="C96" s="167"/>
      <c r="D96" s="15">
        <f>SUM(D91:D95)</f>
        <v>18</v>
      </c>
      <c r="E96" s="15">
        <f t="shared" ref="E96:O96" si="41">SUM(E91:E95)</f>
        <v>17</v>
      </c>
      <c r="F96" s="15">
        <f t="shared" si="41"/>
        <v>35</v>
      </c>
      <c r="G96" s="15">
        <f t="shared" si="41"/>
        <v>9</v>
      </c>
      <c r="H96" s="15">
        <f t="shared" si="41"/>
        <v>12</v>
      </c>
      <c r="I96" s="15">
        <f t="shared" si="41"/>
        <v>21</v>
      </c>
      <c r="J96" s="15">
        <f t="shared" si="41"/>
        <v>17</v>
      </c>
      <c r="K96" s="15">
        <f t="shared" si="41"/>
        <v>23</v>
      </c>
      <c r="L96" s="15">
        <f t="shared" si="41"/>
        <v>40</v>
      </c>
      <c r="M96" s="15">
        <f t="shared" si="41"/>
        <v>26</v>
      </c>
      <c r="N96" s="15">
        <f t="shared" si="41"/>
        <v>35</v>
      </c>
      <c r="O96" s="15">
        <f t="shared" si="41"/>
        <v>61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21"/>
      <c r="B97" s="21"/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48" t="s">
        <v>31</v>
      </c>
      <c r="B98" s="166"/>
      <c r="C98" s="167"/>
      <c r="D98" s="90">
        <f t="shared" ref="D98:O98" si="42">SUM(D88,D96)</f>
        <v>59</v>
      </c>
      <c r="E98" s="90">
        <f t="shared" si="42"/>
        <v>66</v>
      </c>
      <c r="F98" s="90">
        <f t="shared" si="42"/>
        <v>125</v>
      </c>
      <c r="G98" s="90">
        <f t="shared" si="42"/>
        <v>118</v>
      </c>
      <c r="H98" s="90">
        <f t="shared" si="42"/>
        <v>162</v>
      </c>
      <c r="I98" s="90">
        <f t="shared" si="42"/>
        <v>280</v>
      </c>
      <c r="J98" s="90">
        <f t="shared" si="42"/>
        <v>1216</v>
      </c>
      <c r="K98" s="90">
        <f t="shared" si="42"/>
        <v>1700</v>
      </c>
      <c r="L98" s="90">
        <f t="shared" si="42"/>
        <v>2916</v>
      </c>
      <c r="M98" s="90">
        <f t="shared" si="42"/>
        <v>1334</v>
      </c>
      <c r="N98" s="90">
        <f t="shared" si="42"/>
        <v>1862</v>
      </c>
      <c r="O98" s="90">
        <f t="shared" si="42"/>
        <v>3196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21"/>
      <c r="B99" s="21"/>
      <c r="C99" s="22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29" t="s">
        <v>40</v>
      </c>
      <c r="B100" s="166"/>
      <c r="C100" s="166"/>
      <c r="D100" s="166"/>
      <c r="E100" s="166"/>
      <c r="F100" s="167"/>
      <c r="G100" s="132" t="s">
        <v>10</v>
      </c>
      <c r="H100" s="139"/>
      <c r="I100" s="139"/>
      <c r="J100" s="139"/>
      <c r="K100" s="139"/>
      <c r="L100" s="139"/>
      <c r="M100" s="139"/>
      <c r="N100" s="139"/>
      <c r="O100" s="140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1" t="s">
        <v>11</v>
      </c>
      <c r="B101" s="135" t="s">
        <v>12</v>
      </c>
      <c r="C101" s="137" t="s">
        <v>13</v>
      </c>
      <c r="D101" s="132" t="s">
        <v>14</v>
      </c>
      <c r="E101" s="139"/>
      <c r="F101" s="140"/>
      <c r="G101" s="132" t="s">
        <v>15</v>
      </c>
      <c r="H101" s="139"/>
      <c r="I101" s="140"/>
      <c r="J101" s="132" t="s">
        <v>16</v>
      </c>
      <c r="K101" s="139"/>
      <c r="L101" s="140"/>
      <c r="M101" s="132" t="s">
        <v>17</v>
      </c>
      <c r="N101" s="139"/>
      <c r="O101" s="140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1" t="s">
        <v>18</v>
      </c>
      <c r="B102" s="146"/>
      <c r="C102" s="147"/>
      <c r="D102" s="19" t="s">
        <v>19</v>
      </c>
      <c r="E102" s="19" t="s">
        <v>20</v>
      </c>
      <c r="F102" s="19" t="s">
        <v>21</v>
      </c>
      <c r="G102" s="19" t="s">
        <v>19</v>
      </c>
      <c r="H102" s="19" t="s">
        <v>20</v>
      </c>
      <c r="I102" s="19" t="s">
        <v>21</v>
      </c>
      <c r="J102" s="19" t="s">
        <v>19</v>
      </c>
      <c r="K102" s="19" t="s">
        <v>20</v>
      </c>
      <c r="L102" s="19" t="s">
        <v>21</v>
      </c>
      <c r="M102" s="19" t="s">
        <v>19</v>
      </c>
      <c r="N102" s="19" t="s">
        <v>20</v>
      </c>
      <c r="O102" s="19" t="s">
        <v>21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4" t="s">
        <v>227</v>
      </c>
      <c r="B103" s="14" t="s">
        <v>108</v>
      </c>
      <c r="C103" s="98" t="s">
        <v>38</v>
      </c>
      <c r="D103" s="15">
        <v>0</v>
      </c>
      <c r="E103" s="15">
        <v>0</v>
      </c>
      <c r="F103" s="15">
        <f t="shared" ref="F103:F119" si="43">SUM(D103:E103)</f>
        <v>0</v>
      </c>
      <c r="G103" s="15">
        <v>0</v>
      </c>
      <c r="H103" s="15">
        <v>0</v>
      </c>
      <c r="I103" s="15">
        <f t="shared" ref="I103:I119" si="44">SUM(G103:H103)</f>
        <v>0</v>
      </c>
      <c r="J103" s="15">
        <v>43</v>
      </c>
      <c r="K103" s="15">
        <v>83</v>
      </c>
      <c r="L103" s="15">
        <f t="shared" ref="L103:L119" si="45">SUM(J103:K103)</f>
        <v>126</v>
      </c>
      <c r="M103" s="15">
        <f t="shared" ref="M103:N117" si="46">SUM(G103,J103)</f>
        <v>43</v>
      </c>
      <c r="N103" s="15">
        <f t="shared" si="46"/>
        <v>83</v>
      </c>
      <c r="O103" s="15">
        <f t="shared" ref="O103:O119" si="47">SUM(M103:N103)</f>
        <v>126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4" t="s">
        <v>41</v>
      </c>
      <c r="B104" s="14" t="s">
        <v>109</v>
      </c>
      <c r="C104" s="98" t="s">
        <v>38</v>
      </c>
      <c r="D104" s="15">
        <v>8</v>
      </c>
      <c r="E104" s="15">
        <v>4</v>
      </c>
      <c r="F104" s="15">
        <f t="shared" si="43"/>
        <v>12</v>
      </c>
      <c r="G104" s="15">
        <v>6</v>
      </c>
      <c r="H104" s="15">
        <v>3</v>
      </c>
      <c r="I104" s="15">
        <f t="shared" si="44"/>
        <v>9</v>
      </c>
      <c r="J104" s="15">
        <v>62</v>
      </c>
      <c r="K104" s="15">
        <v>44</v>
      </c>
      <c r="L104" s="15">
        <f t="shared" si="45"/>
        <v>106</v>
      </c>
      <c r="M104" s="15">
        <f t="shared" si="46"/>
        <v>68</v>
      </c>
      <c r="N104" s="15">
        <f t="shared" si="46"/>
        <v>47</v>
      </c>
      <c r="O104" s="15">
        <f t="shared" si="47"/>
        <v>115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4" t="s">
        <v>132</v>
      </c>
      <c r="B105" s="14" t="s">
        <v>109</v>
      </c>
      <c r="C105" s="98" t="s">
        <v>38</v>
      </c>
      <c r="D105" s="15">
        <v>24</v>
      </c>
      <c r="E105" s="15">
        <v>24</v>
      </c>
      <c r="F105" s="15">
        <f t="shared" si="43"/>
        <v>48</v>
      </c>
      <c r="G105" s="15">
        <v>21</v>
      </c>
      <c r="H105" s="15">
        <v>20</v>
      </c>
      <c r="I105" s="15">
        <f t="shared" si="44"/>
        <v>41</v>
      </c>
      <c r="J105" s="15">
        <v>274</v>
      </c>
      <c r="K105" s="15">
        <v>349</v>
      </c>
      <c r="L105" s="15">
        <f t="shared" si="45"/>
        <v>623</v>
      </c>
      <c r="M105" s="15">
        <f t="shared" si="46"/>
        <v>295</v>
      </c>
      <c r="N105" s="15">
        <f t="shared" si="46"/>
        <v>369</v>
      </c>
      <c r="O105" s="15">
        <f t="shared" si="47"/>
        <v>664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4" t="s">
        <v>42</v>
      </c>
      <c r="B106" s="14" t="s">
        <v>109</v>
      </c>
      <c r="C106" s="98" t="s">
        <v>38</v>
      </c>
      <c r="D106" s="15">
        <v>12</v>
      </c>
      <c r="E106" s="15">
        <v>20</v>
      </c>
      <c r="F106" s="15">
        <f t="shared" si="43"/>
        <v>32</v>
      </c>
      <c r="G106" s="15">
        <v>11</v>
      </c>
      <c r="H106" s="15">
        <v>20</v>
      </c>
      <c r="I106" s="15">
        <f t="shared" si="44"/>
        <v>31</v>
      </c>
      <c r="J106" s="15">
        <v>143</v>
      </c>
      <c r="K106" s="15">
        <v>281</v>
      </c>
      <c r="L106" s="15">
        <f t="shared" si="45"/>
        <v>424</v>
      </c>
      <c r="M106" s="15">
        <f t="shared" si="46"/>
        <v>154</v>
      </c>
      <c r="N106" s="15">
        <f t="shared" si="46"/>
        <v>301</v>
      </c>
      <c r="O106" s="15">
        <f t="shared" si="47"/>
        <v>455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4" t="s">
        <v>151</v>
      </c>
      <c r="B107" s="14" t="s">
        <v>109</v>
      </c>
      <c r="C107" s="98" t="s">
        <v>38</v>
      </c>
      <c r="D107" s="15">
        <v>5</v>
      </c>
      <c r="E107" s="15">
        <v>10</v>
      </c>
      <c r="F107" s="15">
        <f t="shared" si="43"/>
        <v>15</v>
      </c>
      <c r="G107" s="15">
        <v>5</v>
      </c>
      <c r="H107" s="15">
        <v>9</v>
      </c>
      <c r="I107" s="15">
        <f t="shared" si="44"/>
        <v>14</v>
      </c>
      <c r="J107" s="15">
        <v>68</v>
      </c>
      <c r="K107" s="15">
        <v>231</v>
      </c>
      <c r="L107" s="15">
        <f t="shared" si="45"/>
        <v>299</v>
      </c>
      <c r="M107" s="15">
        <f t="shared" si="46"/>
        <v>73</v>
      </c>
      <c r="N107" s="15">
        <f t="shared" si="46"/>
        <v>240</v>
      </c>
      <c r="O107" s="15">
        <f t="shared" si="47"/>
        <v>313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2.5" x14ac:dyDescent="0.2">
      <c r="A108" s="14" t="s">
        <v>132</v>
      </c>
      <c r="B108" s="14" t="s">
        <v>219</v>
      </c>
      <c r="C108" s="98" t="s">
        <v>220</v>
      </c>
      <c r="D108" s="15">
        <v>0</v>
      </c>
      <c r="E108" s="15">
        <v>0</v>
      </c>
      <c r="F108" s="15">
        <f t="shared" si="43"/>
        <v>0</v>
      </c>
      <c r="G108" s="15">
        <v>0</v>
      </c>
      <c r="H108" s="15">
        <v>0</v>
      </c>
      <c r="I108" s="15">
        <f t="shared" si="44"/>
        <v>0</v>
      </c>
      <c r="J108" s="15">
        <v>7</v>
      </c>
      <c r="K108" s="15">
        <v>10</v>
      </c>
      <c r="L108" s="15">
        <f t="shared" si="45"/>
        <v>17</v>
      </c>
      <c r="M108" s="15">
        <f t="shared" si="46"/>
        <v>7</v>
      </c>
      <c r="N108" s="15">
        <f t="shared" si="46"/>
        <v>10</v>
      </c>
      <c r="O108" s="15">
        <f t="shared" si="47"/>
        <v>17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2.5" x14ac:dyDescent="0.2">
      <c r="A109" s="14" t="s">
        <v>151</v>
      </c>
      <c r="B109" s="14" t="s">
        <v>219</v>
      </c>
      <c r="C109" s="98" t="s">
        <v>220</v>
      </c>
      <c r="D109" s="15">
        <v>0</v>
      </c>
      <c r="E109" s="15">
        <v>0</v>
      </c>
      <c r="F109" s="15">
        <f t="shared" si="43"/>
        <v>0</v>
      </c>
      <c r="G109" s="15">
        <v>0</v>
      </c>
      <c r="H109" s="15">
        <v>0</v>
      </c>
      <c r="I109" s="15">
        <f t="shared" si="44"/>
        <v>0</v>
      </c>
      <c r="J109" s="15">
        <v>0</v>
      </c>
      <c r="K109" s="15">
        <v>6</v>
      </c>
      <c r="L109" s="15">
        <f t="shared" si="45"/>
        <v>6</v>
      </c>
      <c r="M109" s="15">
        <f t="shared" si="46"/>
        <v>0</v>
      </c>
      <c r="N109" s="15">
        <f t="shared" si="46"/>
        <v>6</v>
      </c>
      <c r="O109" s="15">
        <f t="shared" si="47"/>
        <v>6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2.5" x14ac:dyDescent="0.2">
      <c r="A110" s="14" t="s">
        <v>225</v>
      </c>
      <c r="B110" s="14" t="s">
        <v>110</v>
      </c>
      <c r="C110" s="98" t="s">
        <v>38</v>
      </c>
      <c r="D110" s="15">
        <v>0</v>
      </c>
      <c r="E110" s="15">
        <v>0</v>
      </c>
      <c r="F110" s="15">
        <f t="shared" si="43"/>
        <v>0</v>
      </c>
      <c r="G110" s="15">
        <v>0</v>
      </c>
      <c r="H110" s="15">
        <v>0</v>
      </c>
      <c r="I110" s="15">
        <f t="shared" si="44"/>
        <v>0</v>
      </c>
      <c r="J110" s="15">
        <v>169</v>
      </c>
      <c r="K110" s="15">
        <v>209</v>
      </c>
      <c r="L110" s="15">
        <f t="shared" si="45"/>
        <v>378</v>
      </c>
      <c r="M110" s="15">
        <f t="shared" si="46"/>
        <v>169</v>
      </c>
      <c r="N110" s="15">
        <f t="shared" si="46"/>
        <v>209</v>
      </c>
      <c r="O110" s="15">
        <f t="shared" si="47"/>
        <v>378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2.5" x14ac:dyDescent="0.2">
      <c r="A111" s="14" t="s">
        <v>138</v>
      </c>
      <c r="B111" s="14" t="s">
        <v>110</v>
      </c>
      <c r="C111" s="98" t="s">
        <v>38</v>
      </c>
      <c r="D111" s="15">
        <v>0</v>
      </c>
      <c r="E111" s="15">
        <v>0</v>
      </c>
      <c r="F111" s="15">
        <f t="shared" si="43"/>
        <v>0</v>
      </c>
      <c r="G111" s="15">
        <v>28</v>
      </c>
      <c r="H111" s="15">
        <v>33</v>
      </c>
      <c r="I111" s="15">
        <f t="shared" si="44"/>
        <v>61</v>
      </c>
      <c r="J111" s="15">
        <v>18</v>
      </c>
      <c r="K111" s="15">
        <v>21</v>
      </c>
      <c r="L111" s="15">
        <f t="shared" si="45"/>
        <v>39</v>
      </c>
      <c r="M111" s="15">
        <f t="shared" si="46"/>
        <v>46</v>
      </c>
      <c r="N111" s="15">
        <f t="shared" si="46"/>
        <v>54</v>
      </c>
      <c r="O111" s="15">
        <f t="shared" si="47"/>
        <v>100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4" t="s">
        <v>133</v>
      </c>
      <c r="B112" s="14" t="s">
        <v>111</v>
      </c>
      <c r="C112" s="98" t="s">
        <v>38</v>
      </c>
      <c r="D112" s="15">
        <v>19</v>
      </c>
      <c r="E112" s="15">
        <v>15</v>
      </c>
      <c r="F112" s="15">
        <f t="shared" si="43"/>
        <v>34</v>
      </c>
      <c r="G112" s="15">
        <v>13</v>
      </c>
      <c r="H112" s="15">
        <v>12</v>
      </c>
      <c r="I112" s="15">
        <f t="shared" si="44"/>
        <v>25</v>
      </c>
      <c r="J112" s="15">
        <v>290</v>
      </c>
      <c r="K112" s="15">
        <v>304</v>
      </c>
      <c r="L112" s="15">
        <f t="shared" si="45"/>
        <v>594</v>
      </c>
      <c r="M112" s="15">
        <f t="shared" si="46"/>
        <v>303</v>
      </c>
      <c r="N112" s="15">
        <f t="shared" si="46"/>
        <v>316</v>
      </c>
      <c r="O112" s="15">
        <f t="shared" si="47"/>
        <v>619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4" t="s">
        <v>152</v>
      </c>
      <c r="B113" s="14" t="s">
        <v>111</v>
      </c>
      <c r="C113" s="103" t="s">
        <v>38</v>
      </c>
      <c r="D113" s="15">
        <v>6</v>
      </c>
      <c r="E113" s="15">
        <v>3</v>
      </c>
      <c r="F113" s="15">
        <f t="shared" si="43"/>
        <v>9</v>
      </c>
      <c r="G113" s="15">
        <v>6</v>
      </c>
      <c r="H113" s="15">
        <v>3</v>
      </c>
      <c r="I113" s="15">
        <f t="shared" si="44"/>
        <v>9</v>
      </c>
      <c r="J113" s="15">
        <v>194</v>
      </c>
      <c r="K113" s="15">
        <v>51</v>
      </c>
      <c r="L113" s="15">
        <f t="shared" si="45"/>
        <v>245</v>
      </c>
      <c r="M113" s="15">
        <f t="shared" si="46"/>
        <v>200</v>
      </c>
      <c r="N113" s="15">
        <f t="shared" si="46"/>
        <v>54</v>
      </c>
      <c r="O113" s="15">
        <f t="shared" si="47"/>
        <v>254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4" t="s">
        <v>144</v>
      </c>
      <c r="B114" s="14" t="s">
        <v>112</v>
      </c>
      <c r="C114" s="98" t="s">
        <v>43</v>
      </c>
      <c r="D114" s="15">
        <v>41</v>
      </c>
      <c r="E114" s="15">
        <v>17</v>
      </c>
      <c r="F114" s="15">
        <f t="shared" si="43"/>
        <v>58</v>
      </c>
      <c r="G114" s="15">
        <v>37</v>
      </c>
      <c r="H114" s="15">
        <v>12</v>
      </c>
      <c r="I114" s="15">
        <f t="shared" si="44"/>
        <v>49</v>
      </c>
      <c r="J114" s="15">
        <v>649</v>
      </c>
      <c r="K114" s="15">
        <v>207</v>
      </c>
      <c r="L114" s="15">
        <f t="shared" si="45"/>
        <v>856</v>
      </c>
      <c r="M114" s="15">
        <f t="shared" si="46"/>
        <v>686</v>
      </c>
      <c r="N114" s="15">
        <f t="shared" si="46"/>
        <v>219</v>
      </c>
      <c r="O114" s="15">
        <f t="shared" si="47"/>
        <v>905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4" t="s">
        <v>164</v>
      </c>
      <c r="B115" s="14" t="s">
        <v>112</v>
      </c>
      <c r="C115" s="98" t="s">
        <v>43</v>
      </c>
      <c r="D115" s="15">
        <v>0</v>
      </c>
      <c r="E115" s="15">
        <v>0</v>
      </c>
      <c r="F115" s="15">
        <f t="shared" si="43"/>
        <v>0</v>
      </c>
      <c r="G115" s="15">
        <v>0</v>
      </c>
      <c r="H115" s="15">
        <v>0</v>
      </c>
      <c r="I115" s="15">
        <f t="shared" si="44"/>
        <v>0</v>
      </c>
      <c r="J115" s="15">
        <v>14</v>
      </c>
      <c r="K115" s="15">
        <v>11</v>
      </c>
      <c r="L115" s="15">
        <f t="shared" si="45"/>
        <v>25</v>
      </c>
      <c r="M115" s="15">
        <f t="shared" si="46"/>
        <v>14</v>
      </c>
      <c r="N115" s="15">
        <f t="shared" si="46"/>
        <v>11</v>
      </c>
      <c r="O115" s="15">
        <f t="shared" si="47"/>
        <v>25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4" t="s">
        <v>165</v>
      </c>
      <c r="B116" s="14" t="s">
        <v>113</v>
      </c>
      <c r="C116" s="98" t="s">
        <v>38</v>
      </c>
      <c r="D116" s="15">
        <v>0</v>
      </c>
      <c r="E116" s="15">
        <v>0</v>
      </c>
      <c r="F116" s="15">
        <f t="shared" si="43"/>
        <v>0</v>
      </c>
      <c r="G116" s="15">
        <v>51</v>
      </c>
      <c r="H116" s="15">
        <v>52</v>
      </c>
      <c r="I116" s="15">
        <f t="shared" si="44"/>
        <v>103</v>
      </c>
      <c r="J116" s="15">
        <v>305</v>
      </c>
      <c r="K116" s="15">
        <v>371</v>
      </c>
      <c r="L116" s="15">
        <f t="shared" si="45"/>
        <v>676</v>
      </c>
      <c r="M116" s="15">
        <f t="shared" si="46"/>
        <v>356</v>
      </c>
      <c r="N116" s="15">
        <f t="shared" si="46"/>
        <v>423</v>
      </c>
      <c r="O116" s="15">
        <f t="shared" si="47"/>
        <v>779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2.5" x14ac:dyDescent="0.2">
      <c r="A117" s="14" t="s">
        <v>45</v>
      </c>
      <c r="B117" s="14" t="s">
        <v>214</v>
      </c>
      <c r="C117" s="103" t="s">
        <v>38</v>
      </c>
      <c r="D117" s="15">
        <v>4</v>
      </c>
      <c r="E117" s="15">
        <v>5</v>
      </c>
      <c r="F117" s="15">
        <f t="shared" si="43"/>
        <v>9</v>
      </c>
      <c r="G117" s="15">
        <v>3</v>
      </c>
      <c r="H117" s="15">
        <v>5</v>
      </c>
      <c r="I117" s="15">
        <f>SUM(G117:H117)</f>
        <v>8</v>
      </c>
      <c r="J117" s="15">
        <v>38</v>
      </c>
      <c r="K117" s="15">
        <v>38</v>
      </c>
      <c r="L117" s="15">
        <f t="shared" si="45"/>
        <v>76</v>
      </c>
      <c r="M117" s="15">
        <f t="shared" si="46"/>
        <v>41</v>
      </c>
      <c r="N117" s="15">
        <f t="shared" si="46"/>
        <v>43</v>
      </c>
      <c r="O117" s="15">
        <f t="shared" si="47"/>
        <v>84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4" t="s">
        <v>145</v>
      </c>
      <c r="B118" s="14" t="s">
        <v>115</v>
      </c>
      <c r="C118" s="98" t="s">
        <v>38</v>
      </c>
      <c r="D118" s="15">
        <v>8</v>
      </c>
      <c r="E118" s="15">
        <v>5</v>
      </c>
      <c r="F118" s="15">
        <f t="shared" si="43"/>
        <v>13</v>
      </c>
      <c r="G118" s="15">
        <v>6</v>
      </c>
      <c r="H118" s="15">
        <v>3</v>
      </c>
      <c r="I118" s="15">
        <f t="shared" si="44"/>
        <v>9</v>
      </c>
      <c r="J118" s="15">
        <v>51</v>
      </c>
      <c r="K118" s="15">
        <v>68</v>
      </c>
      <c r="L118" s="15">
        <f t="shared" si="45"/>
        <v>119</v>
      </c>
      <c r="M118" s="15">
        <f t="shared" ref="M118:N119" si="48">SUM(G118,J118)</f>
        <v>57</v>
      </c>
      <c r="N118" s="15">
        <f t="shared" si="48"/>
        <v>71</v>
      </c>
      <c r="O118" s="15">
        <f t="shared" si="47"/>
        <v>128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4" t="s">
        <v>146</v>
      </c>
      <c r="B119" s="14" t="s">
        <v>116</v>
      </c>
      <c r="C119" s="98" t="s">
        <v>38</v>
      </c>
      <c r="D119" s="15">
        <v>10</v>
      </c>
      <c r="E119" s="15">
        <v>37</v>
      </c>
      <c r="F119" s="15">
        <f t="shared" si="43"/>
        <v>47</v>
      </c>
      <c r="G119" s="15">
        <v>28</v>
      </c>
      <c r="H119" s="15">
        <v>91</v>
      </c>
      <c r="I119" s="15">
        <f t="shared" si="44"/>
        <v>119</v>
      </c>
      <c r="J119" s="15">
        <v>156</v>
      </c>
      <c r="K119" s="15">
        <v>444</v>
      </c>
      <c r="L119" s="15">
        <f t="shared" si="45"/>
        <v>600</v>
      </c>
      <c r="M119" s="15">
        <f t="shared" si="48"/>
        <v>184</v>
      </c>
      <c r="N119" s="15">
        <f t="shared" si="48"/>
        <v>535</v>
      </c>
      <c r="O119" s="15">
        <f t="shared" si="47"/>
        <v>719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48" t="s">
        <v>26</v>
      </c>
      <c r="B120" s="166"/>
      <c r="C120" s="167"/>
      <c r="D120" s="15">
        <f t="shared" ref="D120:O120" si="49">SUM(D103:D119)</f>
        <v>137</v>
      </c>
      <c r="E120" s="15">
        <f t="shared" si="49"/>
        <v>140</v>
      </c>
      <c r="F120" s="15">
        <f t="shared" si="49"/>
        <v>277</v>
      </c>
      <c r="G120" s="15">
        <f t="shared" si="49"/>
        <v>215</v>
      </c>
      <c r="H120" s="15">
        <f t="shared" si="49"/>
        <v>263</v>
      </c>
      <c r="I120" s="15">
        <f t="shared" si="49"/>
        <v>478</v>
      </c>
      <c r="J120" s="15">
        <f t="shared" si="49"/>
        <v>2481</v>
      </c>
      <c r="K120" s="15">
        <f t="shared" si="49"/>
        <v>2728</v>
      </c>
      <c r="L120" s="15">
        <f t="shared" si="49"/>
        <v>5209</v>
      </c>
      <c r="M120" s="15">
        <f t="shared" si="49"/>
        <v>2696</v>
      </c>
      <c r="N120" s="15">
        <f t="shared" si="49"/>
        <v>2991</v>
      </c>
      <c r="O120" s="15">
        <f t="shared" si="49"/>
        <v>5687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21"/>
      <c r="B121" s="21"/>
      <c r="C121" s="22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68" t="s">
        <v>27</v>
      </c>
      <c r="B122" s="11" t="s">
        <v>12</v>
      </c>
      <c r="C122" s="12" t="s">
        <v>13</v>
      </c>
      <c r="D122" s="19" t="s">
        <v>19</v>
      </c>
      <c r="E122" s="19" t="s">
        <v>20</v>
      </c>
      <c r="F122" s="19" t="s">
        <v>21</v>
      </c>
      <c r="G122" s="19" t="s">
        <v>19</v>
      </c>
      <c r="H122" s="19" t="s">
        <v>20</v>
      </c>
      <c r="I122" s="19" t="s">
        <v>21</v>
      </c>
      <c r="J122" s="19" t="s">
        <v>19</v>
      </c>
      <c r="K122" s="19" t="s">
        <v>20</v>
      </c>
      <c r="L122" s="19" t="s">
        <v>21</v>
      </c>
      <c r="M122" s="19" t="s">
        <v>19</v>
      </c>
      <c r="N122" s="19" t="s">
        <v>20</v>
      </c>
      <c r="O122" s="19" t="s">
        <v>21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4" t="s">
        <v>147</v>
      </c>
      <c r="B123" s="106" t="s">
        <v>109</v>
      </c>
      <c r="C123" s="103" t="s">
        <v>38</v>
      </c>
      <c r="D123" s="15">
        <v>0</v>
      </c>
      <c r="E123" s="15">
        <v>0</v>
      </c>
      <c r="F123" s="15">
        <f t="shared" ref="F123:F127" si="50">SUM(D123:E123)</f>
        <v>0</v>
      </c>
      <c r="G123" s="15">
        <v>1</v>
      </c>
      <c r="H123" s="15">
        <v>0</v>
      </c>
      <c r="I123" s="15">
        <f t="shared" ref="I123:I127" si="51">SUM(G123:H123)</f>
        <v>1</v>
      </c>
      <c r="J123" s="15">
        <v>3</v>
      </c>
      <c r="K123" s="15">
        <v>5</v>
      </c>
      <c r="L123" s="15">
        <f t="shared" ref="L123:L127" si="52">SUM(J123:K123)</f>
        <v>8</v>
      </c>
      <c r="M123" s="15">
        <f t="shared" ref="M123:N127" si="53">SUM(G123,J123)</f>
        <v>4</v>
      </c>
      <c r="N123" s="15">
        <f t="shared" si="53"/>
        <v>5</v>
      </c>
      <c r="O123" s="15">
        <f t="shared" ref="O123:O127" si="54">SUM(M123:N123)</f>
        <v>9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4" t="s">
        <v>94</v>
      </c>
      <c r="B124" s="106" t="s">
        <v>109</v>
      </c>
      <c r="C124" s="103" t="s">
        <v>38</v>
      </c>
      <c r="D124" s="15">
        <v>0</v>
      </c>
      <c r="E124" s="15">
        <v>0</v>
      </c>
      <c r="F124" s="15">
        <f t="shared" si="50"/>
        <v>0</v>
      </c>
      <c r="G124" s="15">
        <v>0</v>
      </c>
      <c r="H124" s="15">
        <v>0</v>
      </c>
      <c r="I124" s="15">
        <f t="shared" si="51"/>
        <v>0</v>
      </c>
      <c r="J124" s="15">
        <v>1</v>
      </c>
      <c r="K124" s="15">
        <v>3</v>
      </c>
      <c r="L124" s="15">
        <f t="shared" si="52"/>
        <v>4</v>
      </c>
      <c r="M124" s="15">
        <f t="shared" si="53"/>
        <v>1</v>
      </c>
      <c r="N124" s="15">
        <f t="shared" si="53"/>
        <v>3</v>
      </c>
      <c r="O124" s="15">
        <f t="shared" si="54"/>
        <v>4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4" t="s">
        <v>148</v>
      </c>
      <c r="B125" s="106" t="s">
        <v>111</v>
      </c>
      <c r="C125" s="103" t="s">
        <v>38</v>
      </c>
      <c r="D125" s="15">
        <v>0</v>
      </c>
      <c r="E125" s="15">
        <v>0</v>
      </c>
      <c r="F125" s="15">
        <f t="shared" si="50"/>
        <v>0</v>
      </c>
      <c r="G125" s="15">
        <v>0</v>
      </c>
      <c r="H125" s="15">
        <v>0</v>
      </c>
      <c r="I125" s="15">
        <f t="shared" si="51"/>
        <v>0</v>
      </c>
      <c r="J125" s="15">
        <v>4</v>
      </c>
      <c r="K125" s="15">
        <v>5</v>
      </c>
      <c r="L125" s="15">
        <f t="shared" si="52"/>
        <v>9</v>
      </c>
      <c r="M125" s="15">
        <f t="shared" si="53"/>
        <v>4</v>
      </c>
      <c r="N125" s="15">
        <f t="shared" si="53"/>
        <v>5</v>
      </c>
      <c r="O125" s="15">
        <f t="shared" si="54"/>
        <v>9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4" t="s">
        <v>156</v>
      </c>
      <c r="B126" s="106" t="s">
        <v>111</v>
      </c>
      <c r="C126" s="103" t="s">
        <v>38</v>
      </c>
      <c r="D126" s="15">
        <v>5</v>
      </c>
      <c r="E126" s="15">
        <v>12</v>
      </c>
      <c r="F126" s="15">
        <f t="shared" si="50"/>
        <v>17</v>
      </c>
      <c r="G126" s="15">
        <v>5</v>
      </c>
      <c r="H126" s="15">
        <v>10</v>
      </c>
      <c r="I126" s="15">
        <f t="shared" si="51"/>
        <v>15</v>
      </c>
      <c r="J126" s="15">
        <v>17</v>
      </c>
      <c r="K126" s="15">
        <v>13</v>
      </c>
      <c r="L126" s="15">
        <f t="shared" si="52"/>
        <v>30</v>
      </c>
      <c r="M126" s="15">
        <f t="shared" si="53"/>
        <v>22</v>
      </c>
      <c r="N126" s="15">
        <f t="shared" si="53"/>
        <v>23</v>
      </c>
      <c r="O126" s="15">
        <f t="shared" si="54"/>
        <v>45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23" t="s">
        <v>166</v>
      </c>
      <c r="B127" s="106" t="s">
        <v>113</v>
      </c>
      <c r="C127" s="103" t="s">
        <v>38</v>
      </c>
      <c r="D127" s="15">
        <v>0</v>
      </c>
      <c r="E127" s="15">
        <v>0</v>
      </c>
      <c r="F127" s="15">
        <f t="shared" si="50"/>
        <v>0</v>
      </c>
      <c r="G127" s="15">
        <v>0</v>
      </c>
      <c r="H127" s="15">
        <v>0</v>
      </c>
      <c r="I127" s="15">
        <f t="shared" si="51"/>
        <v>0</v>
      </c>
      <c r="J127" s="15">
        <v>10</v>
      </c>
      <c r="K127" s="15">
        <v>8</v>
      </c>
      <c r="L127" s="15">
        <f t="shared" si="52"/>
        <v>18</v>
      </c>
      <c r="M127" s="15">
        <f t="shared" si="53"/>
        <v>10</v>
      </c>
      <c r="N127" s="15">
        <f t="shared" si="53"/>
        <v>8</v>
      </c>
      <c r="O127" s="15">
        <f t="shared" si="54"/>
        <v>18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43" t="s">
        <v>26</v>
      </c>
      <c r="B128" s="144"/>
      <c r="C128" s="145"/>
      <c r="D128" s="15">
        <f>SUM(D123:D127)</f>
        <v>5</v>
      </c>
      <c r="E128" s="15">
        <f t="shared" ref="E128:O128" si="55">SUM(E123:E127)</f>
        <v>12</v>
      </c>
      <c r="F128" s="15">
        <f t="shared" si="55"/>
        <v>17</v>
      </c>
      <c r="G128" s="15">
        <f t="shared" si="55"/>
        <v>6</v>
      </c>
      <c r="H128" s="15">
        <f t="shared" si="55"/>
        <v>10</v>
      </c>
      <c r="I128" s="15">
        <f t="shared" si="55"/>
        <v>16</v>
      </c>
      <c r="J128" s="15">
        <f t="shared" si="55"/>
        <v>35</v>
      </c>
      <c r="K128" s="15">
        <f t="shared" si="55"/>
        <v>34</v>
      </c>
      <c r="L128" s="15">
        <f t="shared" si="55"/>
        <v>69</v>
      </c>
      <c r="M128" s="15">
        <f t="shared" si="55"/>
        <v>41</v>
      </c>
      <c r="N128" s="15">
        <f t="shared" si="55"/>
        <v>44</v>
      </c>
      <c r="O128" s="15">
        <f t="shared" si="55"/>
        <v>85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21"/>
      <c r="B129" s="21"/>
      <c r="C129" s="22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48" t="s">
        <v>31</v>
      </c>
      <c r="B130" s="149"/>
      <c r="C130" s="150"/>
      <c r="D130" s="90">
        <f>SUM(D120,D128)</f>
        <v>142</v>
      </c>
      <c r="E130" s="90">
        <f t="shared" ref="E130:O130" si="56">SUM(E120,E128)</f>
        <v>152</v>
      </c>
      <c r="F130" s="90">
        <f t="shared" si="56"/>
        <v>294</v>
      </c>
      <c r="G130" s="90">
        <f t="shared" si="56"/>
        <v>221</v>
      </c>
      <c r="H130" s="90">
        <f t="shared" si="56"/>
        <v>273</v>
      </c>
      <c r="I130" s="90">
        <f t="shared" si="56"/>
        <v>494</v>
      </c>
      <c r="J130" s="90">
        <f t="shared" si="56"/>
        <v>2516</v>
      </c>
      <c r="K130" s="90">
        <f t="shared" si="56"/>
        <v>2762</v>
      </c>
      <c r="L130" s="90">
        <f t="shared" si="56"/>
        <v>5278</v>
      </c>
      <c r="M130" s="90">
        <f t="shared" si="56"/>
        <v>2737</v>
      </c>
      <c r="N130" s="90">
        <f t="shared" si="56"/>
        <v>3035</v>
      </c>
      <c r="O130" s="90">
        <f t="shared" si="56"/>
        <v>5772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21"/>
      <c r="B131" s="21"/>
      <c r="C131" s="22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29" t="s">
        <v>46</v>
      </c>
      <c r="B132" s="130"/>
      <c r="C132" s="130"/>
      <c r="D132" s="130"/>
      <c r="E132" s="130"/>
      <c r="F132" s="131"/>
      <c r="G132" s="132" t="s">
        <v>10</v>
      </c>
      <c r="H132" s="139"/>
      <c r="I132" s="139"/>
      <c r="J132" s="139"/>
      <c r="K132" s="139"/>
      <c r="L132" s="139"/>
      <c r="M132" s="139"/>
      <c r="N132" s="139"/>
      <c r="O132" s="140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1" t="s">
        <v>11</v>
      </c>
      <c r="B133" s="135" t="s">
        <v>12</v>
      </c>
      <c r="C133" s="137" t="s">
        <v>13</v>
      </c>
      <c r="D133" s="132" t="s">
        <v>14</v>
      </c>
      <c r="E133" s="139"/>
      <c r="F133" s="140"/>
      <c r="G133" s="132" t="s">
        <v>15</v>
      </c>
      <c r="H133" s="139"/>
      <c r="I133" s="140"/>
      <c r="J133" s="132" t="s">
        <v>16</v>
      </c>
      <c r="K133" s="139"/>
      <c r="L133" s="140"/>
      <c r="M133" s="132" t="s">
        <v>17</v>
      </c>
      <c r="N133" s="139"/>
      <c r="O133" s="140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1" t="s">
        <v>18</v>
      </c>
      <c r="B134" s="146"/>
      <c r="C134" s="147"/>
      <c r="D134" s="19" t="s">
        <v>19</v>
      </c>
      <c r="E134" s="19" t="s">
        <v>20</v>
      </c>
      <c r="F134" s="19" t="s">
        <v>21</v>
      </c>
      <c r="G134" s="19" t="s">
        <v>19</v>
      </c>
      <c r="H134" s="19" t="s">
        <v>20</v>
      </c>
      <c r="I134" s="19" t="s">
        <v>21</v>
      </c>
      <c r="J134" s="19" t="s">
        <v>19</v>
      </c>
      <c r="K134" s="19" t="s">
        <v>20</v>
      </c>
      <c r="L134" s="19" t="s">
        <v>21</v>
      </c>
      <c r="M134" s="19" t="s">
        <v>19</v>
      </c>
      <c r="N134" s="19" t="s">
        <v>20</v>
      </c>
      <c r="O134" s="19" t="s">
        <v>21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4" t="s">
        <v>167</v>
      </c>
      <c r="B135" s="14" t="s">
        <v>117</v>
      </c>
      <c r="C135" s="103" t="s">
        <v>47</v>
      </c>
      <c r="D135" s="15">
        <v>7</v>
      </c>
      <c r="E135" s="15">
        <v>6</v>
      </c>
      <c r="F135" s="15">
        <f>SUM(D135:E135)</f>
        <v>13</v>
      </c>
      <c r="G135" s="15">
        <v>6</v>
      </c>
      <c r="H135" s="15">
        <v>6</v>
      </c>
      <c r="I135" s="15">
        <f t="shared" ref="I135:I137" si="57">SUM(G135:H135)</f>
        <v>12</v>
      </c>
      <c r="J135" s="15">
        <v>174</v>
      </c>
      <c r="K135" s="15">
        <v>85</v>
      </c>
      <c r="L135" s="15">
        <f t="shared" ref="L135:L137" si="58">SUM(J135:K135)</f>
        <v>259</v>
      </c>
      <c r="M135" s="15">
        <f t="shared" ref="M135:N137" si="59">SUM(G135,J135)</f>
        <v>180</v>
      </c>
      <c r="N135" s="15">
        <f t="shared" si="59"/>
        <v>91</v>
      </c>
      <c r="O135" s="15">
        <f t="shared" ref="O135:O137" si="60">SUM(M135:N135)</f>
        <v>271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4" t="s">
        <v>144</v>
      </c>
      <c r="B136" s="14" t="s">
        <v>117</v>
      </c>
      <c r="C136" s="103" t="s">
        <v>47</v>
      </c>
      <c r="D136" s="15">
        <v>11</v>
      </c>
      <c r="E136" s="15">
        <v>5</v>
      </c>
      <c r="F136" s="15">
        <f t="shared" ref="F136:F137" si="61">SUM(D136:E136)</f>
        <v>16</v>
      </c>
      <c r="G136" s="15">
        <v>9</v>
      </c>
      <c r="H136" s="15">
        <v>2</v>
      </c>
      <c r="I136" s="15">
        <f t="shared" si="57"/>
        <v>11</v>
      </c>
      <c r="J136" s="15">
        <v>293</v>
      </c>
      <c r="K136" s="15">
        <v>138</v>
      </c>
      <c r="L136" s="15">
        <f t="shared" si="58"/>
        <v>431</v>
      </c>
      <c r="M136" s="15">
        <f t="shared" si="59"/>
        <v>302</v>
      </c>
      <c r="N136" s="15">
        <f t="shared" si="59"/>
        <v>140</v>
      </c>
      <c r="O136" s="15">
        <f t="shared" si="60"/>
        <v>442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4" t="s">
        <v>48</v>
      </c>
      <c r="B137" s="14" t="s">
        <v>117</v>
      </c>
      <c r="C137" s="103" t="s">
        <v>47</v>
      </c>
      <c r="D137" s="15">
        <v>0</v>
      </c>
      <c r="E137" s="15">
        <v>1</v>
      </c>
      <c r="F137" s="15">
        <f t="shared" si="61"/>
        <v>1</v>
      </c>
      <c r="G137" s="15">
        <v>0</v>
      </c>
      <c r="H137" s="15">
        <v>0</v>
      </c>
      <c r="I137" s="15">
        <f t="shared" si="57"/>
        <v>0</v>
      </c>
      <c r="J137" s="15">
        <v>23</v>
      </c>
      <c r="K137" s="15">
        <v>12</v>
      </c>
      <c r="L137" s="15">
        <f t="shared" si="58"/>
        <v>35</v>
      </c>
      <c r="M137" s="15">
        <f t="shared" si="59"/>
        <v>23</v>
      </c>
      <c r="N137" s="15">
        <f t="shared" si="59"/>
        <v>12</v>
      </c>
      <c r="O137" s="15">
        <f t="shared" si="60"/>
        <v>35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48" t="s">
        <v>26</v>
      </c>
      <c r="B138" s="149"/>
      <c r="C138" s="150"/>
      <c r="D138" s="15">
        <f t="shared" ref="D138:O138" si="62">SUM(D135:D137)</f>
        <v>18</v>
      </c>
      <c r="E138" s="15">
        <f t="shared" si="62"/>
        <v>12</v>
      </c>
      <c r="F138" s="15">
        <f t="shared" si="62"/>
        <v>30</v>
      </c>
      <c r="G138" s="15">
        <f t="shared" si="62"/>
        <v>15</v>
      </c>
      <c r="H138" s="15">
        <f t="shared" si="62"/>
        <v>8</v>
      </c>
      <c r="I138" s="15">
        <f t="shared" si="62"/>
        <v>23</v>
      </c>
      <c r="J138" s="15">
        <f t="shared" si="62"/>
        <v>490</v>
      </c>
      <c r="K138" s="15">
        <f t="shared" si="62"/>
        <v>235</v>
      </c>
      <c r="L138" s="15">
        <f t="shared" si="62"/>
        <v>725</v>
      </c>
      <c r="M138" s="15">
        <f t="shared" si="62"/>
        <v>505</v>
      </c>
      <c r="N138" s="15">
        <f t="shared" si="62"/>
        <v>243</v>
      </c>
      <c r="O138" s="15">
        <f t="shared" si="62"/>
        <v>748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21"/>
      <c r="B139" s="21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1" t="s">
        <v>27</v>
      </c>
      <c r="B140" s="11" t="s">
        <v>12</v>
      </c>
      <c r="C140" s="12" t="s">
        <v>13</v>
      </c>
      <c r="D140" s="19" t="s">
        <v>19</v>
      </c>
      <c r="E140" s="19" t="s">
        <v>20</v>
      </c>
      <c r="F140" s="19" t="s">
        <v>21</v>
      </c>
      <c r="G140" s="19" t="s">
        <v>19</v>
      </c>
      <c r="H140" s="19" t="s">
        <v>20</v>
      </c>
      <c r="I140" s="19" t="s">
        <v>21</v>
      </c>
      <c r="J140" s="19" t="s">
        <v>19</v>
      </c>
      <c r="K140" s="19" t="s">
        <v>20</v>
      </c>
      <c r="L140" s="19" t="s">
        <v>21</v>
      </c>
      <c r="M140" s="19" t="s">
        <v>19</v>
      </c>
      <c r="N140" s="19" t="s">
        <v>20</v>
      </c>
      <c r="O140" s="19" t="s">
        <v>21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4" t="s">
        <v>93</v>
      </c>
      <c r="B141" s="14" t="s">
        <v>117</v>
      </c>
      <c r="C141" s="103" t="s">
        <v>49</v>
      </c>
      <c r="D141" s="15">
        <v>0</v>
      </c>
      <c r="E141" s="15">
        <v>0</v>
      </c>
      <c r="F141" s="15">
        <f>SUM(D141:E141)</f>
        <v>0</v>
      </c>
      <c r="G141" s="15">
        <v>0</v>
      </c>
      <c r="H141" s="15">
        <v>0</v>
      </c>
      <c r="I141" s="15">
        <f>SUM(G141:H141)</f>
        <v>0</v>
      </c>
      <c r="J141" s="15">
        <v>5</v>
      </c>
      <c r="K141" s="15">
        <v>5</v>
      </c>
      <c r="L141" s="15">
        <f>SUM(J141:K141)</f>
        <v>10</v>
      </c>
      <c r="M141" s="15">
        <f t="shared" ref="M141:N141" si="63">SUM(G141,J141)</f>
        <v>5</v>
      </c>
      <c r="N141" s="15">
        <f t="shared" si="63"/>
        <v>5</v>
      </c>
      <c r="O141" s="15">
        <f>SUM(M141:N141)</f>
        <v>10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32" t="s">
        <v>26</v>
      </c>
      <c r="B142" s="133"/>
      <c r="C142" s="134"/>
      <c r="D142" s="15">
        <f t="shared" ref="D142:O142" si="64">D141</f>
        <v>0</v>
      </c>
      <c r="E142" s="15">
        <f t="shared" si="64"/>
        <v>0</v>
      </c>
      <c r="F142" s="15">
        <f t="shared" si="64"/>
        <v>0</v>
      </c>
      <c r="G142" s="15">
        <f t="shared" si="64"/>
        <v>0</v>
      </c>
      <c r="H142" s="15">
        <f t="shared" si="64"/>
        <v>0</v>
      </c>
      <c r="I142" s="15">
        <f t="shared" si="64"/>
        <v>0</v>
      </c>
      <c r="J142" s="15">
        <f t="shared" si="64"/>
        <v>5</v>
      </c>
      <c r="K142" s="15">
        <f t="shared" si="64"/>
        <v>5</v>
      </c>
      <c r="L142" s="15">
        <f t="shared" si="64"/>
        <v>10</v>
      </c>
      <c r="M142" s="15">
        <f t="shared" si="64"/>
        <v>5</v>
      </c>
      <c r="N142" s="15">
        <f t="shared" si="64"/>
        <v>5</v>
      </c>
      <c r="O142" s="15">
        <f t="shared" si="64"/>
        <v>10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21"/>
      <c r="B143" s="21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1" t="s">
        <v>30</v>
      </c>
      <c r="B144" s="11" t="s">
        <v>12</v>
      </c>
      <c r="C144" s="12" t="s">
        <v>13</v>
      </c>
      <c r="D144" s="19" t="s">
        <v>19</v>
      </c>
      <c r="E144" s="19" t="s">
        <v>20</v>
      </c>
      <c r="F144" s="19" t="s">
        <v>21</v>
      </c>
      <c r="G144" s="19" t="s">
        <v>19</v>
      </c>
      <c r="H144" s="19" t="s">
        <v>20</v>
      </c>
      <c r="I144" s="19" t="s">
        <v>21</v>
      </c>
      <c r="J144" s="19" t="s">
        <v>19</v>
      </c>
      <c r="K144" s="19" t="s">
        <v>20</v>
      </c>
      <c r="L144" s="19" t="s">
        <v>21</v>
      </c>
      <c r="M144" s="19" t="s">
        <v>19</v>
      </c>
      <c r="N144" s="19" t="s">
        <v>20</v>
      </c>
      <c r="O144" s="19" t="s">
        <v>21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4" t="s">
        <v>50</v>
      </c>
      <c r="B145" s="14" t="s">
        <v>117</v>
      </c>
      <c r="C145" s="103" t="s">
        <v>49</v>
      </c>
      <c r="D145" s="15">
        <v>0</v>
      </c>
      <c r="E145" s="15">
        <v>0</v>
      </c>
      <c r="F145" s="15">
        <f>SUM(D145:E145)</f>
        <v>0</v>
      </c>
      <c r="G145" s="15">
        <v>0</v>
      </c>
      <c r="H145" s="15">
        <v>0</v>
      </c>
      <c r="I145" s="15">
        <f>SUM(G145:H145)</f>
        <v>0</v>
      </c>
      <c r="J145" s="15">
        <v>12</v>
      </c>
      <c r="K145" s="15">
        <v>9</v>
      </c>
      <c r="L145" s="15">
        <f>SUM(J145:K145)</f>
        <v>21</v>
      </c>
      <c r="M145" s="15">
        <f t="shared" ref="M145:N145" si="65">SUM(G145,J145)</f>
        <v>12</v>
      </c>
      <c r="N145" s="15">
        <f t="shared" si="65"/>
        <v>9</v>
      </c>
      <c r="O145" s="15">
        <f>SUM(M145:N145)</f>
        <v>21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s="31" customFormat="1" x14ac:dyDescent="0.2">
      <c r="A146" s="132" t="s">
        <v>26</v>
      </c>
      <c r="B146" s="133"/>
      <c r="C146" s="134"/>
      <c r="D146" s="15">
        <f>SUM(D145)</f>
        <v>0</v>
      </c>
      <c r="E146" s="15">
        <f t="shared" ref="E146:O146" si="66">SUM(E145)</f>
        <v>0</v>
      </c>
      <c r="F146" s="15">
        <f t="shared" si="66"/>
        <v>0</v>
      </c>
      <c r="G146" s="15">
        <f t="shared" si="66"/>
        <v>0</v>
      </c>
      <c r="H146" s="15">
        <f t="shared" si="66"/>
        <v>0</v>
      </c>
      <c r="I146" s="15">
        <f t="shared" si="66"/>
        <v>0</v>
      </c>
      <c r="J146" s="15">
        <f t="shared" si="66"/>
        <v>12</v>
      </c>
      <c r="K146" s="15">
        <f t="shared" si="66"/>
        <v>9</v>
      </c>
      <c r="L146" s="15">
        <f t="shared" si="66"/>
        <v>21</v>
      </c>
      <c r="M146" s="15">
        <f t="shared" si="66"/>
        <v>12</v>
      </c>
      <c r="N146" s="15">
        <f t="shared" si="66"/>
        <v>9</v>
      </c>
      <c r="O146" s="15">
        <f t="shared" si="66"/>
        <v>21</v>
      </c>
      <c r="P146" s="30"/>
      <c r="Q146" s="30"/>
      <c r="R146" s="30"/>
      <c r="S146" s="30"/>
      <c r="T146" s="30"/>
      <c r="U146" s="30"/>
      <c r="V146" s="30"/>
      <c r="W146" s="30"/>
      <c r="X146" s="30"/>
      <c r="Y146" s="30"/>
    </row>
    <row r="147" spans="1:25" x14ac:dyDescent="0.2">
      <c r="A147" s="132" t="s">
        <v>31</v>
      </c>
      <c r="B147" s="133"/>
      <c r="C147" s="134"/>
      <c r="D147" s="90">
        <f t="shared" ref="D147:O147" si="67">D138+D142+D146</f>
        <v>18</v>
      </c>
      <c r="E147" s="90">
        <f t="shared" si="67"/>
        <v>12</v>
      </c>
      <c r="F147" s="90">
        <f t="shared" si="67"/>
        <v>30</v>
      </c>
      <c r="G147" s="90">
        <f t="shared" si="67"/>
        <v>15</v>
      </c>
      <c r="H147" s="90">
        <f t="shared" si="67"/>
        <v>8</v>
      </c>
      <c r="I147" s="90">
        <f t="shared" si="67"/>
        <v>23</v>
      </c>
      <c r="J147" s="90">
        <f t="shared" si="67"/>
        <v>507</v>
      </c>
      <c r="K147" s="90">
        <f t="shared" si="67"/>
        <v>249</v>
      </c>
      <c r="L147" s="90">
        <f t="shared" si="67"/>
        <v>756</v>
      </c>
      <c r="M147" s="90">
        <f t="shared" si="67"/>
        <v>522</v>
      </c>
      <c r="N147" s="90">
        <f t="shared" si="67"/>
        <v>257</v>
      </c>
      <c r="O147" s="90">
        <f t="shared" si="67"/>
        <v>779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21"/>
      <c r="B148" s="21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29" t="s">
        <v>51</v>
      </c>
      <c r="B149" s="130"/>
      <c r="C149" s="130"/>
      <c r="D149" s="130"/>
      <c r="E149" s="130"/>
      <c r="F149" s="131"/>
      <c r="G149" s="132" t="s">
        <v>10</v>
      </c>
      <c r="H149" s="139"/>
      <c r="I149" s="139"/>
      <c r="J149" s="139"/>
      <c r="K149" s="139"/>
      <c r="L149" s="139"/>
      <c r="M149" s="139"/>
      <c r="N149" s="139"/>
      <c r="O149" s="140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1" t="s">
        <v>11</v>
      </c>
      <c r="B150" s="135" t="s">
        <v>12</v>
      </c>
      <c r="C150" s="137" t="s">
        <v>13</v>
      </c>
      <c r="D150" s="132" t="s">
        <v>14</v>
      </c>
      <c r="E150" s="139"/>
      <c r="F150" s="140"/>
      <c r="G150" s="132" t="s">
        <v>15</v>
      </c>
      <c r="H150" s="139"/>
      <c r="I150" s="140"/>
      <c r="J150" s="132" t="s">
        <v>16</v>
      </c>
      <c r="K150" s="139"/>
      <c r="L150" s="140"/>
      <c r="M150" s="132" t="s">
        <v>17</v>
      </c>
      <c r="N150" s="139"/>
      <c r="O150" s="140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1" t="s">
        <v>18</v>
      </c>
      <c r="B151" s="146"/>
      <c r="C151" s="147"/>
      <c r="D151" s="19" t="s">
        <v>19</v>
      </c>
      <c r="E151" s="19" t="s">
        <v>20</v>
      </c>
      <c r="F151" s="19" t="s">
        <v>21</v>
      </c>
      <c r="G151" s="19" t="s">
        <v>19</v>
      </c>
      <c r="H151" s="19" t="s">
        <v>20</v>
      </c>
      <c r="I151" s="19" t="s">
        <v>21</v>
      </c>
      <c r="J151" s="19" t="s">
        <v>19</v>
      </c>
      <c r="K151" s="19" t="s">
        <v>20</v>
      </c>
      <c r="L151" s="19" t="s">
        <v>21</v>
      </c>
      <c r="M151" s="19" t="s">
        <v>19</v>
      </c>
      <c r="N151" s="19" t="s">
        <v>20</v>
      </c>
      <c r="O151" s="19" t="s">
        <v>21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4" t="s">
        <v>168</v>
      </c>
      <c r="B152" s="14" t="s">
        <v>118</v>
      </c>
      <c r="C152" s="98" t="s">
        <v>22</v>
      </c>
      <c r="D152" s="15">
        <v>6</v>
      </c>
      <c r="E152" s="15">
        <v>5</v>
      </c>
      <c r="F152" s="15">
        <f t="shared" ref="F152:F157" si="68">SUM(D152:E152)</f>
        <v>11</v>
      </c>
      <c r="G152" s="15">
        <v>5</v>
      </c>
      <c r="H152" s="15">
        <v>2</v>
      </c>
      <c r="I152" s="15">
        <f t="shared" ref="I152:I157" si="69">SUM(G152:H152)</f>
        <v>7</v>
      </c>
      <c r="J152" s="15">
        <v>19</v>
      </c>
      <c r="K152" s="15">
        <v>18</v>
      </c>
      <c r="L152" s="15">
        <f t="shared" ref="L152:L157" si="70">SUM(J152:K152)</f>
        <v>37</v>
      </c>
      <c r="M152" s="15">
        <f t="shared" ref="M152:N157" si="71">SUM(G152,J152)</f>
        <v>24</v>
      </c>
      <c r="N152" s="15">
        <f t="shared" si="71"/>
        <v>20</v>
      </c>
      <c r="O152" s="15">
        <f t="shared" ref="O152:O157" si="72">SUM(M152:N152)</f>
        <v>44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4" t="s">
        <v>223</v>
      </c>
      <c r="B153" s="14" t="s">
        <v>118</v>
      </c>
      <c r="C153" s="98" t="s">
        <v>22</v>
      </c>
      <c r="D153" s="15">
        <v>0</v>
      </c>
      <c r="E153" s="15">
        <v>0</v>
      </c>
      <c r="F153" s="15">
        <f t="shared" si="68"/>
        <v>0</v>
      </c>
      <c r="G153" s="15">
        <v>0</v>
      </c>
      <c r="H153" s="15">
        <v>0</v>
      </c>
      <c r="I153" s="15">
        <f t="shared" si="69"/>
        <v>0</v>
      </c>
      <c r="J153" s="15">
        <v>0</v>
      </c>
      <c r="K153" s="15">
        <v>1</v>
      </c>
      <c r="L153" s="15">
        <f t="shared" si="70"/>
        <v>1</v>
      </c>
      <c r="M153" s="15">
        <f t="shared" si="71"/>
        <v>0</v>
      </c>
      <c r="N153" s="15">
        <f t="shared" si="71"/>
        <v>1</v>
      </c>
      <c r="O153" s="15">
        <f t="shared" si="72"/>
        <v>1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4" t="s">
        <v>169</v>
      </c>
      <c r="B154" s="14" t="s">
        <v>118</v>
      </c>
      <c r="C154" s="98" t="s">
        <v>22</v>
      </c>
      <c r="D154" s="15">
        <v>12</v>
      </c>
      <c r="E154" s="15">
        <v>22</v>
      </c>
      <c r="F154" s="15">
        <f t="shared" si="68"/>
        <v>34</v>
      </c>
      <c r="G154" s="15">
        <v>8</v>
      </c>
      <c r="H154" s="15">
        <v>20</v>
      </c>
      <c r="I154" s="15">
        <f t="shared" si="69"/>
        <v>28</v>
      </c>
      <c r="J154" s="15">
        <v>274</v>
      </c>
      <c r="K154" s="15">
        <v>313</v>
      </c>
      <c r="L154" s="15">
        <f t="shared" si="70"/>
        <v>587</v>
      </c>
      <c r="M154" s="15">
        <f t="shared" si="71"/>
        <v>282</v>
      </c>
      <c r="N154" s="15">
        <f t="shared" si="71"/>
        <v>333</v>
      </c>
      <c r="O154" s="15">
        <f t="shared" si="72"/>
        <v>615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4" t="s">
        <v>52</v>
      </c>
      <c r="B155" s="14" t="s">
        <v>118</v>
      </c>
      <c r="C155" s="98" t="s">
        <v>22</v>
      </c>
      <c r="D155" s="15">
        <v>3</v>
      </c>
      <c r="E155" s="15">
        <v>13</v>
      </c>
      <c r="F155" s="15">
        <f t="shared" si="68"/>
        <v>16</v>
      </c>
      <c r="G155" s="15">
        <v>2</v>
      </c>
      <c r="H155" s="15">
        <v>12</v>
      </c>
      <c r="I155" s="15">
        <f t="shared" si="69"/>
        <v>14</v>
      </c>
      <c r="J155" s="15">
        <v>34</v>
      </c>
      <c r="K155" s="15">
        <v>66</v>
      </c>
      <c r="L155" s="15">
        <f t="shared" si="70"/>
        <v>100</v>
      </c>
      <c r="M155" s="15">
        <f t="shared" si="71"/>
        <v>36</v>
      </c>
      <c r="N155" s="15">
        <f t="shared" si="71"/>
        <v>78</v>
      </c>
      <c r="O155" s="15">
        <f t="shared" si="72"/>
        <v>114</v>
      </c>
      <c r="P155" s="32"/>
      <c r="Q155" s="32"/>
      <c r="R155" s="32"/>
      <c r="S155" s="32"/>
      <c r="T155" s="32"/>
      <c r="U155" s="32"/>
      <c r="V155" s="32"/>
      <c r="W155" s="32"/>
      <c r="X155" s="32"/>
      <c r="Y155" s="32"/>
    </row>
    <row r="156" spans="1:25" x14ac:dyDescent="0.2">
      <c r="A156" s="14" t="s">
        <v>146</v>
      </c>
      <c r="B156" s="14" t="s">
        <v>118</v>
      </c>
      <c r="C156" s="98" t="s">
        <v>22</v>
      </c>
      <c r="D156" s="15">
        <v>1</v>
      </c>
      <c r="E156" s="15">
        <v>0</v>
      </c>
      <c r="F156" s="15">
        <f t="shared" si="68"/>
        <v>1</v>
      </c>
      <c r="G156" s="15">
        <v>62</v>
      </c>
      <c r="H156" s="15">
        <v>220</v>
      </c>
      <c r="I156" s="15">
        <f t="shared" si="69"/>
        <v>282</v>
      </c>
      <c r="J156" s="15">
        <v>412</v>
      </c>
      <c r="K156" s="15">
        <v>1265</v>
      </c>
      <c r="L156" s="15">
        <f t="shared" si="70"/>
        <v>1677</v>
      </c>
      <c r="M156" s="15">
        <f t="shared" si="71"/>
        <v>474</v>
      </c>
      <c r="N156" s="15">
        <f t="shared" si="71"/>
        <v>1485</v>
      </c>
      <c r="O156" s="15">
        <f t="shared" si="72"/>
        <v>1959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4" t="s">
        <v>146</v>
      </c>
      <c r="B157" s="14" t="s">
        <v>224</v>
      </c>
      <c r="C157" s="124" t="s">
        <v>222</v>
      </c>
      <c r="D157" s="26">
        <v>0</v>
      </c>
      <c r="E157" s="26">
        <v>0</v>
      </c>
      <c r="F157" s="15">
        <f t="shared" si="68"/>
        <v>0</v>
      </c>
      <c r="G157" s="26">
        <v>0</v>
      </c>
      <c r="H157" s="26">
        <v>0</v>
      </c>
      <c r="I157" s="15">
        <f t="shared" si="69"/>
        <v>0</v>
      </c>
      <c r="J157" s="26">
        <v>29</v>
      </c>
      <c r="K157" s="26">
        <v>93</v>
      </c>
      <c r="L157" s="15">
        <f t="shared" si="70"/>
        <v>122</v>
      </c>
      <c r="M157" s="15">
        <f t="shared" si="71"/>
        <v>29</v>
      </c>
      <c r="N157" s="15">
        <f t="shared" si="71"/>
        <v>93</v>
      </c>
      <c r="O157" s="15">
        <f t="shared" si="72"/>
        <v>122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212" t="s">
        <v>26</v>
      </c>
      <c r="B158" s="213"/>
      <c r="C158" s="214"/>
      <c r="D158" s="33">
        <f>SUM(D152:D157)</f>
        <v>22</v>
      </c>
      <c r="E158" s="33">
        <f t="shared" ref="E158:O158" si="73">SUM(E152:E157)</f>
        <v>40</v>
      </c>
      <c r="F158" s="33">
        <f t="shared" si="73"/>
        <v>62</v>
      </c>
      <c r="G158" s="33">
        <f t="shared" si="73"/>
        <v>77</v>
      </c>
      <c r="H158" s="33">
        <f t="shared" si="73"/>
        <v>254</v>
      </c>
      <c r="I158" s="33">
        <f t="shared" si="73"/>
        <v>331</v>
      </c>
      <c r="J158" s="33">
        <f t="shared" si="73"/>
        <v>768</v>
      </c>
      <c r="K158" s="33">
        <f t="shared" si="73"/>
        <v>1756</v>
      </c>
      <c r="L158" s="33">
        <f t="shared" si="73"/>
        <v>2524</v>
      </c>
      <c r="M158" s="33">
        <f t="shared" si="73"/>
        <v>845</v>
      </c>
      <c r="N158" s="33">
        <f t="shared" si="73"/>
        <v>2010</v>
      </c>
      <c r="O158" s="33">
        <f t="shared" si="73"/>
        <v>2855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6"/>
      <c r="B159" s="16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35" t="s">
        <v>29</v>
      </c>
      <c r="B160" s="35" t="s">
        <v>12</v>
      </c>
      <c r="C160" s="36" t="s">
        <v>13</v>
      </c>
      <c r="D160" s="37" t="s">
        <v>19</v>
      </c>
      <c r="E160" s="37" t="s">
        <v>20</v>
      </c>
      <c r="F160" s="37" t="s">
        <v>21</v>
      </c>
      <c r="G160" s="37" t="s">
        <v>19</v>
      </c>
      <c r="H160" s="37" t="s">
        <v>20</v>
      </c>
      <c r="I160" s="37" t="s">
        <v>21</v>
      </c>
      <c r="J160" s="37" t="s">
        <v>19</v>
      </c>
      <c r="K160" s="37" t="s">
        <v>20</v>
      </c>
      <c r="L160" s="37" t="s">
        <v>21</v>
      </c>
      <c r="M160" s="37" t="s">
        <v>19</v>
      </c>
      <c r="N160" s="37" t="s">
        <v>20</v>
      </c>
      <c r="O160" s="37" t="s">
        <v>21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27" t="s">
        <v>53</v>
      </c>
      <c r="B161" s="27" t="s">
        <v>118</v>
      </c>
      <c r="C161" s="111" t="s">
        <v>54</v>
      </c>
      <c r="D161" s="28">
        <v>5</v>
      </c>
      <c r="E161" s="28">
        <v>4</v>
      </c>
      <c r="F161" s="28">
        <f>SUM(D161:E161)</f>
        <v>9</v>
      </c>
      <c r="G161" s="28">
        <v>4</v>
      </c>
      <c r="H161" s="28">
        <v>3</v>
      </c>
      <c r="I161" s="28">
        <f>SUM(G161:H161)</f>
        <v>7</v>
      </c>
      <c r="J161" s="28">
        <v>1</v>
      </c>
      <c r="K161" s="28">
        <v>0</v>
      </c>
      <c r="L161" s="28">
        <f>SUM(J161:K161)</f>
        <v>1</v>
      </c>
      <c r="M161" s="28">
        <f t="shared" ref="M161:N161" si="74">SUM(G161,J161)</f>
        <v>5</v>
      </c>
      <c r="N161" s="28">
        <f t="shared" si="74"/>
        <v>3</v>
      </c>
      <c r="O161" s="28">
        <f>SUM(M161:N161)</f>
        <v>8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82" t="s">
        <v>26</v>
      </c>
      <c r="B162" s="183"/>
      <c r="C162" s="184"/>
      <c r="D162" s="28">
        <f>SUM(D161)</f>
        <v>5</v>
      </c>
      <c r="E162" s="28">
        <f t="shared" ref="E162:O162" si="75">SUM(E161)</f>
        <v>4</v>
      </c>
      <c r="F162" s="28">
        <f t="shared" si="75"/>
        <v>9</v>
      </c>
      <c r="G162" s="28">
        <f t="shared" si="75"/>
        <v>4</v>
      </c>
      <c r="H162" s="28">
        <f t="shared" si="75"/>
        <v>3</v>
      </c>
      <c r="I162" s="28">
        <f t="shared" si="75"/>
        <v>7</v>
      </c>
      <c r="J162" s="28">
        <f t="shared" si="75"/>
        <v>1</v>
      </c>
      <c r="K162" s="28">
        <f t="shared" si="75"/>
        <v>0</v>
      </c>
      <c r="L162" s="28">
        <f t="shared" si="75"/>
        <v>1</v>
      </c>
      <c r="M162" s="28">
        <f t="shared" si="75"/>
        <v>5</v>
      </c>
      <c r="N162" s="28">
        <f t="shared" si="75"/>
        <v>3</v>
      </c>
      <c r="O162" s="28">
        <f t="shared" si="75"/>
        <v>8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7"/>
      <c r="B163" s="20"/>
      <c r="C163" s="20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35" t="s">
        <v>27</v>
      </c>
      <c r="B164" s="35" t="s">
        <v>12</v>
      </c>
      <c r="C164" s="36" t="s">
        <v>13</v>
      </c>
      <c r="D164" s="37" t="s">
        <v>19</v>
      </c>
      <c r="E164" s="37" t="s">
        <v>20</v>
      </c>
      <c r="F164" s="37" t="s">
        <v>21</v>
      </c>
      <c r="G164" s="37" t="s">
        <v>19</v>
      </c>
      <c r="H164" s="37" t="s">
        <v>20</v>
      </c>
      <c r="I164" s="37" t="s">
        <v>21</v>
      </c>
      <c r="J164" s="37" t="s">
        <v>19</v>
      </c>
      <c r="K164" s="37" t="s">
        <v>20</v>
      </c>
      <c r="L164" s="37" t="s">
        <v>21</v>
      </c>
      <c r="M164" s="37" t="s">
        <v>19</v>
      </c>
      <c r="N164" s="37" t="s">
        <v>20</v>
      </c>
      <c r="O164" s="37" t="s">
        <v>21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23" t="s">
        <v>170</v>
      </c>
      <c r="B165" s="27" t="s">
        <v>118</v>
      </c>
      <c r="C165" s="102" t="s">
        <v>22</v>
      </c>
      <c r="D165" s="28">
        <v>0</v>
      </c>
      <c r="E165" s="28">
        <v>0</v>
      </c>
      <c r="F165" s="28">
        <f>SUM(D165:E165)</f>
        <v>0</v>
      </c>
      <c r="G165" s="28">
        <v>0</v>
      </c>
      <c r="H165" s="28">
        <v>0</v>
      </c>
      <c r="I165" s="28">
        <f t="shared" ref="I165" si="76">SUM(G165:H165)</f>
        <v>0</v>
      </c>
      <c r="J165" s="28">
        <v>7</v>
      </c>
      <c r="K165" s="28">
        <v>13</v>
      </c>
      <c r="L165" s="28">
        <f t="shared" ref="L165" si="77">SUM(J165:K165)</f>
        <v>20</v>
      </c>
      <c r="M165" s="28">
        <f t="shared" ref="M165:N165" si="78">SUM(G165,J165)</f>
        <v>7</v>
      </c>
      <c r="N165" s="28">
        <f t="shared" si="78"/>
        <v>13</v>
      </c>
      <c r="O165" s="28">
        <f t="shared" ref="O165" si="79">SUM(M165:N165)</f>
        <v>20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s="39" customFormat="1" x14ac:dyDescent="0.2">
      <c r="A166" s="182" t="s">
        <v>26</v>
      </c>
      <c r="B166" s="183"/>
      <c r="C166" s="184"/>
      <c r="D166" s="28">
        <f t="shared" ref="D166:O166" si="80">SUM(D165:D165)</f>
        <v>0</v>
      </c>
      <c r="E166" s="28">
        <f t="shared" si="80"/>
        <v>0</v>
      </c>
      <c r="F166" s="28">
        <f t="shared" si="80"/>
        <v>0</v>
      </c>
      <c r="G166" s="28">
        <f t="shared" si="80"/>
        <v>0</v>
      </c>
      <c r="H166" s="28">
        <f t="shared" si="80"/>
        <v>0</v>
      </c>
      <c r="I166" s="28">
        <f t="shared" si="80"/>
        <v>0</v>
      </c>
      <c r="J166" s="28">
        <f t="shared" si="80"/>
        <v>7</v>
      </c>
      <c r="K166" s="28">
        <f t="shared" si="80"/>
        <v>13</v>
      </c>
      <c r="L166" s="28">
        <f t="shared" si="80"/>
        <v>20</v>
      </c>
      <c r="M166" s="28">
        <f t="shared" si="80"/>
        <v>7</v>
      </c>
      <c r="N166" s="28">
        <f t="shared" si="80"/>
        <v>13</v>
      </c>
      <c r="O166" s="28">
        <f t="shared" si="80"/>
        <v>20</v>
      </c>
      <c r="P166" s="38"/>
      <c r="Q166" s="38"/>
      <c r="R166" s="38"/>
      <c r="S166" s="38"/>
      <c r="T166" s="38"/>
      <c r="U166" s="38"/>
      <c r="V166" s="38"/>
      <c r="W166" s="38"/>
      <c r="X166" s="38"/>
      <c r="Y166" s="38"/>
    </row>
    <row r="167" spans="1:25" s="39" customFormat="1" ht="6" customHeight="1" x14ac:dyDescent="0.2">
      <c r="A167" s="16"/>
      <c r="B167" s="16"/>
      <c r="C167" s="34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38"/>
      <c r="Q167" s="38"/>
      <c r="R167" s="38"/>
      <c r="S167" s="38"/>
      <c r="T167" s="38"/>
      <c r="U167" s="38"/>
      <c r="V167" s="38"/>
      <c r="W167" s="38"/>
      <c r="X167" s="38"/>
      <c r="Y167" s="38"/>
    </row>
    <row r="168" spans="1:25" s="39" customFormat="1" x14ac:dyDescent="0.2">
      <c r="A168" s="35" t="s">
        <v>30</v>
      </c>
      <c r="B168" s="35" t="s">
        <v>12</v>
      </c>
      <c r="C168" s="36" t="s">
        <v>13</v>
      </c>
      <c r="D168" s="37" t="s">
        <v>19</v>
      </c>
      <c r="E168" s="37" t="s">
        <v>20</v>
      </c>
      <c r="F168" s="37" t="s">
        <v>21</v>
      </c>
      <c r="G168" s="37" t="s">
        <v>19</v>
      </c>
      <c r="H168" s="37" t="s">
        <v>20</v>
      </c>
      <c r="I168" s="37" t="s">
        <v>21</v>
      </c>
      <c r="J168" s="37" t="s">
        <v>19</v>
      </c>
      <c r="K168" s="37" t="s">
        <v>20</v>
      </c>
      <c r="L168" s="37" t="s">
        <v>21</v>
      </c>
      <c r="M168" s="37" t="s">
        <v>19</v>
      </c>
      <c r="N168" s="37" t="s">
        <v>20</v>
      </c>
      <c r="O168" s="37" t="s">
        <v>21</v>
      </c>
      <c r="P168" s="38"/>
      <c r="Q168" s="38"/>
      <c r="R168" s="38"/>
      <c r="S168" s="38"/>
      <c r="T168" s="38"/>
      <c r="U168" s="38"/>
      <c r="V168" s="38"/>
      <c r="W168" s="38"/>
      <c r="X168" s="38"/>
      <c r="Y168" s="38"/>
    </row>
    <row r="169" spans="1:25" s="39" customFormat="1" x14ac:dyDescent="0.2">
      <c r="A169" s="27" t="s">
        <v>195</v>
      </c>
      <c r="B169" s="27" t="s">
        <v>118</v>
      </c>
      <c r="C169" s="122" t="s">
        <v>22</v>
      </c>
      <c r="D169" s="28">
        <v>7</v>
      </c>
      <c r="E169" s="28">
        <v>7</v>
      </c>
      <c r="F169" s="28">
        <f>D169+E169</f>
        <v>14</v>
      </c>
      <c r="G169" s="28">
        <v>8</v>
      </c>
      <c r="H169" s="28">
        <v>8</v>
      </c>
      <c r="I169" s="28">
        <f>G169+H169</f>
        <v>16</v>
      </c>
      <c r="J169" s="28">
        <v>15</v>
      </c>
      <c r="K169" s="28">
        <v>13</v>
      </c>
      <c r="L169" s="28">
        <f>J169+K169</f>
        <v>28</v>
      </c>
      <c r="M169" s="28">
        <f>G169+J169</f>
        <v>23</v>
      </c>
      <c r="N169" s="28">
        <f>H169+K169</f>
        <v>21</v>
      </c>
      <c r="O169" s="28">
        <f>M169+N169</f>
        <v>44</v>
      </c>
      <c r="P169" s="38"/>
      <c r="Q169" s="38"/>
      <c r="R169" s="38"/>
      <c r="S169" s="38"/>
      <c r="T169" s="38"/>
      <c r="U169" s="38"/>
      <c r="V169" s="38"/>
      <c r="W169" s="38"/>
      <c r="X169" s="38"/>
      <c r="Y169" s="38"/>
    </row>
    <row r="170" spans="1:25" x14ac:dyDescent="0.2">
      <c r="A170" s="182" t="s">
        <v>26</v>
      </c>
      <c r="B170" s="183"/>
      <c r="C170" s="184"/>
      <c r="D170" s="28">
        <f>SUM(D169)</f>
        <v>7</v>
      </c>
      <c r="E170" s="28">
        <f t="shared" ref="E170:O170" si="81">SUM(E169)</f>
        <v>7</v>
      </c>
      <c r="F170" s="28">
        <f t="shared" si="81"/>
        <v>14</v>
      </c>
      <c r="G170" s="28">
        <f t="shared" si="81"/>
        <v>8</v>
      </c>
      <c r="H170" s="28">
        <f t="shared" si="81"/>
        <v>8</v>
      </c>
      <c r="I170" s="28">
        <f t="shared" si="81"/>
        <v>16</v>
      </c>
      <c r="J170" s="28">
        <f t="shared" si="81"/>
        <v>15</v>
      </c>
      <c r="K170" s="28">
        <f t="shared" si="81"/>
        <v>13</v>
      </c>
      <c r="L170" s="28">
        <f t="shared" si="81"/>
        <v>28</v>
      </c>
      <c r="M170" s="28">
        <f t="shared" si="81"/>
        <v>23</v>
      </c>
      <c r="N170" s="28">
        <f t="shared" si="81"/>
        <v>21</v>
      </c>
      <c r="O170" s="28">
        <f t="shared" si="81"/>
        <v>44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82" t="s">
        <v>31</v>
      </c>
      <c r="B171" s="183"/>
      <c r="C171" s="184"/>
      <c r="D171" s="91">
        <f>SUM(D158,D162,D166,D170)</f>
        <v>34</v>
      </c>
      <c r="E171" s="91">
        <f t="shared" ref="E171:O171" si="82">SUM(E158,E162,E166,E170)</f>
        <v>51</v>
      </c>
      <c r="F171" s="91">
        <f t="shared" si="82"/>
        <v>85</v>
      </c>
      <c r="G171" s="91">
        <f t="shared" si="82"/>
        <v>89</v>
      </c>
      <c r="H171" s="91">
        <f t="shared" si="82"/>
        <v>265</v>
      </c>
      <c r="I171" s="91">
        <f t="shared" si="82"/>
        <v>354</v>
      </c>
      <c r="J171" s="91">
        <f t="shared" si="82"/>
        <v>791</v>
      </c>
      <c r="K171" s="91">
        <f t="shared" si="82"/>
        <v>1782</v>
      </c>
      <c r="L171" s="91">
        <f t="shared" si="82"/>
        <v>2573</v>
      </c>
      <c r="M171" s="91">
        <f t="shared" si="82"/>
        <v>880</v>
      </c>
      <c r="N171" s="91">
        <f t="shared" si="82"/>
        <v>2047</v>
      </c>
      <c r="O171" s="91">
        <f t="shared" si="82"/>
        <v>2927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9" customHeight="1" x14ac:dyDescent="0.2">
      <c r="A172" s="21"/>
      <c r="B172" s="21"/>
      <c r="C172" s="22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29" t="s">
        <v>55</v>
      </c>
      <c r="B173" s="130"/>
      <c r="C173" s="130"/>
      <c r="D173" s="130"/>
      <c r="E173" s="130"/>
      <c r="F173" s="131"/>
      <c r="G173" s="132" t="s">
        <v>10</v>
      </c>
      <c r="H173" s="139"/>
      <c r="I173" s="139"/>
      <c r="J173" s="139"/>
      <c r="K173" s="139"/>
      <c r="L173" s="139"/>
      <c r="M173" s="139"/>
      <c r="N173" s="139"/>
      <c r="O173" s="140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1" t="s">
        <v>11</v>
      </c>
      <c r="B174" s="135" t="s">
        <v>12</v>
      </c>
      <c r="C174" s="137" t="s">
        <v>13</v>
      </c>
      <c r="D174" s="132" t="s">
        <v>14</v>
      </c>
      <c r="E174" s="139"/>
      <c r="F174" s="140"/>
      <c r="G174" s="132" t="s">
        <v>15</v>
      </c>
      <c r="H174" s="139"/>
      <c r="I174" s="140"/>
      <c r="J174" s="132" t="s">
        <v>16</v>
      </c>
      <c r="K174" s="139"/>
      <c r="L174" s="140"/>
      <c r="M174" s="132" t="s">
        <v>17</v>
      </c>
      <c r="N174" s="139"/>
      <c r="O174" s="140"/>
      <c r="P174" s="32"/>
      <c r="Q174" s="32"/>
      <c r="R174" s="32"/>
      <c r="S174" s="32"/>
      <c r="T174" s="32"/>
      <c r="U174" s="32"/>
      <c r="V174" s="32"/>
      <c r="W174" s="32"/>
      <c r="X174" s="32"/>
      <c r="Y174" s="32"/>
    </row>
    <row r="175" spans="1:25" x14ac:dyDescent="0.2">
      <c r="A175" s="11" t="s">
        <v>18</v>
      </c>
      <c r="B175" s="146"/>
      <c r="C175" s="147"/>
      <c r="D175" s="19" t="s">
        <v>19</v>
      </c>
      <c r="E175" s="19" t="s">
        <v>20</v>
      </c>
      <c r="F175" s="19" t="s">
        <v>21</v>
      </c>
      <c r="G175" s="19" t="s">
        <v>19</v>
      </c>
      <c r="H175" s="19" t="s">
        <v>20</v>
      </c>
      <c r="I175" s="19" t="s">
        <v>21</v>
      </c>
      <c r="J175" s="19" t="s">
        <v>19</v>
      </c>
      <c r="K175" s="19" t="s">
        <v>20</v>
      </c>
      <c r="L175" s="19" t="s">
        <v>21</v>
      </c>
      <c r="M175" s="19" t="s">
        <v>19</v>
      </c>
      <c r="N175" s="19" t="s">
        <v>20</v>
      </c>
      <c r="O175" s="19" t="s">
        <v>21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4" t="s">
        <v>132</v>
      </c>
      <c r="B176" s="14" t="s">
        <v>119</v>
      </c>
      <c r="C176" s="103" t="s">
        <v>34</v>
      </c>
      <c r="D176" s="28">
        <v>0</v>
      </c>
      <c r="E176" s="28">
        <v>0</v>
      </c>
      <c r="F176" s="15">
        <f t="shared" ref="F176:F179" si="83">SUM(D176:E176)</f>
        <v>0</v>
      </c>
      <c r="G176" s="28">
        <v>0</v>
      </c>
      <c r="H176" s="28">
        <v>0</v>
      </c>
      <c r="I176" s="15">
        <f t="shared" ref="I176:I179" si="84">SUM(G176:H176)</f>
        <v>0</v>
      </c>
      <c r="J176" s="28">
        <v>51</v>
      </c>
      <c r="K176" s="28">
        <v>81</v>
      </c>
      <c r="L176" s="15">
        <f t="shared" ref="L176:L179" si="85">SUM(J176:K176)</f>
        <v>132</v>
      </c>
      <c r="M176" s="15">
        <f t="shared" ref="M176:N179" si="86">SUM(G176,J176)</f>
        <v>51</v>
      </c>
      <c r="N176" s="15">
        <f t="shared" si="86"/>
        <v>81</v>
      </c>
      <c r="O176" s="15">
        <f t="shared" ref="O176:O179" si="87">SUM(M176:N176)</f>
        <v>132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4" t="s">
        <v>41</v>
      </c>
      <c r="B177" s="14" t="s">
        <v>119</v>
      </c>
      <c r="C177" s="103" t="s">
        <v>34</v>
      </c>
      <c r="D177" s="28">
        <v>0</v>
      </c>
      <c r="E177" s="28">
        <v>0</v>
      </c>
      <c r="F177" s="15">
        <f t="shared" si="83"/>
        <v>0</v>
      </c>
      <c r="G177" s="28">
        <v>0</v>
      </c>
      <c r="H177" s="28">
        <v>0</v>
      </c>
      <c r="I177" s="15">
        <f t="shared" si="84"/>
        <v>0</v>
      </c>
      <c r="J177" s="28">
        <v>6</v>
      </c>
      <c r="K177" s="28">
        <v>13</v>
      </c>
      <c r="L177" s="15">
        <f t="shared" si="85"/>
        <v>19</v>
      </c>
      <c r="M177" s="15">
        <f t="shared" si="86"/>
        <v>6</v>
      </c>
      <c r="N177" s="15">
        <f t="shared" si="86"/>
        <v>13</v>
      </c>
      <c r="O177" s="15">
        <f t="shared" si="87"/>
        <v>19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4" t="s">
        <v>151</v>
      </c>
      <c r="B178" s="14" t="s">
        <v>119</v>
      </c>
      <c r="C178" s="103" t="s">
        <v>34</v>
      </c>
      <c r="D178" s="28">
        <v>1</v>
      </c>
      <c r="E178" s="28">
        <v>4</v>
      </c>
      <c r="F178" s="15">
        <f t="shared" si="83"/>
        <v>5</v>
      </c>
      <c r="G178" s="28">
        <v>0</v>
      </c>
      <c r="H178" s="28">
        <v>0</v>
      </c>
      <c r="I178" s="15">
        <f t="shared" si="84"/>
        <v>0</v>
      </c>
      <c r="J178" s="28">
        <v>6</v>
      </c>
      <c r="K178" s="28">
        <v>8</v>
      </c>
      <c r="L178" s="15">
        <f t="shared" si="85"/>
        <v>14</v>
      </c>
      <c r="M178" s="15">
        <f t="shared" si="86"/>
        <v>6</v>
      </c>
      <c r="N178" s="15">
        <f t="shared" si="86"/>
        <v>8</v>
      </c>
      <c r="O178" s="15">
        <f t="shared" si="87"/>
        <v>14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4" t="s">
        <v>133</v>
      </c>
      <c r="B179" s="14" t="s">
        <v>119</v>
      </c>
      <c r="C179" s="98" t="s">
        <v>34</v>
      </c>
      <c r="D179" s="28">
        <v>8</v>
      </c>
      <c r="E179" s="28">
        <v>3</v>
      </c>
      <c r="F179" s="15">
        <f t="shared" si="83"/>
        <v>11</v>
      </c>
      <c r="G179" s="28">
        <v>7</v>
      </c>
      <c r="H179" s="28">
        <v>3</v>
      </c>
      <c r="I179" s="15">
        <f t="shared" si="84"/>
        <v>10</v>
      </c>
      <c r="J179" s="28">
        <v>98</v>
      </c>
      <c r="K179" s="28">
        <v>105</v>
      </c>
      <c r="L179" s="15">
        <f t="shared" si="85"/>
        <v>203</v>
      </c>
      <c r="M179" s="15">
        <f t="shared" si="86"/>
        <v>105</v>
      </c>
      <c r="N179" s="15">
        <f t="shared" si="86"/>
        <v>108</v>
      </c>
      <c r="O179" s="15">
        <f t="shared" si="87"/>
        <v>213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48" t="s">
        <v>31</v>
      </c>
      <c r="B180" s="149"/>
      <c r="C180" s="150"/>
      <c r="D180" s="90">
        <f t="shared" ref="D180:O180" si="88">SUM(D176:D179)</f>
        <v>9</v>
      </c>
      <c r="E180" s="90">
        <f t="shared" si="88"/>
        <v>7</v>
      </c>
      <c r="F180" s="90">
        <f t="shared" si="88"/>
        <v>16</v>
      </c>
      <c r="G180" s="90">
        <f t="shared" si="88"/>
        <v>7</v>
      </c>
      <c r="H180" s="90">
        <f t="shared" si="88"/>
        <v>3</v>
      </c>
      <c r="I180" s="90">
        <f t="shared" si="88"/>
        <v>10</v>
      </c>
      <c r="J180" s="90">
        <f t="shared" si="88"/>
        <v>161</v>
      </c>
      <c r="K180" s="90">
        <f t="shared" si="88"/>
        <v>207</v>
      </c>
      <c r="L180" s="90">
        <f t="shared" si="88"/>
        <v>368</v>
      </c>
      <c r="M180" s="90">
        <f t="shared" si="88"/>
        <v>168</v>
      </c>
      <c r="N180" s="90">
        <f t="shared" si="88"/>
        <v>210</v>
      </c>
      <c r="O180" s="90">
        <f t="shared" si="88"/>
        <v>378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8.25" customHeight="1" x14ac:dyDescent="0.2">
      <c r="A181" s="21"/>
      <c r="B181" s="21"/>
      <c r="C181" s="22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29" t="s">
        <v>56</v>
      </c>
      <c r="B182" s="130"/>
      <c r="C182" s="130"/>
      <c r="D182" s="130"/>
      <c r="E182" s="130"/>
      <c r="F182" s="131"/>
      <c r="G182" s="132" t="s">
        <v>10</v>
      </c>
      <c r="H182" s="139"/>
      <c r="I182" s="139"/>
      <c r="J182" s="139"/>
      <c r="K182" s="139"/>
      <c r="L182" s="139"/>
      <c r="M182" s="139"/>
      <c r="N182" s="139"/>
      <c r="O182" s="140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1" t="s">
        <v>11</v>
      </c>
      <c r="B183" s="135" t="s">
        <v>12</v>
      </c>
      <c r="C183" s="137" t="s">
        <v>13</v>
      </c>
      <c r="D183" s="132" t="s">
        <v>14</v>
      </c>
      <c r="E183" s="139"/>
      <c r="F183" s="140"/>
      <c r="G183" s="132" t="s">
        <v>15</v>
      </c>
      <c r="H183" s="139"/>
      <c r="I183" s="140"/>
      <c r="J183" s="132" t="s">
        <v>16</v>
      </c>
      <c r="K183" s="139"/>
      <c r="L183" s="140"/>
      <c r="M183" s="132" t="s">
        <v>17</v>
      </c>
      <c r="N183" s="139"/>
      <c r="O183" s="140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1" t="s">
        <v>18</v>
      </c>
      <c r="B184" s="146"/>
      <c r="C184" s="147"/>
      <c r="D184" s="19" t="s">
        <v>19</v>
      </c>
      <c r="E184" s="19" t="s">
        <v>20</v>
      </c>
      <c r="F184" s="19" t="s">
        <v>21</v>
      </c>
      <c r="G184" s="19" t="s">
        <v>19</v>
      </c>
      <c r="H184" s="19" t="s">
        <v>20</v>
      </c>
      <c r="I184" s="19" t="s">
        <v>21</v>
      </c>
      <c r="J184" s="19" t="s">
        <v>19</v>
      </c>
      <c r="K184" s="19" t="s">
        <v>20</v>
      </c>
      <c r="L184" s="19" t="s">
        <v>21</v>
      </c>
      <c r="M184" s="19" t="s">
        <v>19</v>
      </c>
      <c r="N184" s="19" t="s">
        <v>20</v>
      </c>
      <c r="O184" s="19" t="s">
        <v>21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4" t="s">
        <v>132</v>
      </c>
      <c r="B185" s="14" t="s">
        <v>120</v>
      </c>
      <c r="C185" s="98" t="s">
        <v>57</v>
      </c>
      <c r="D185" s="28">
        <v>6</v>
      </c>
      <c r="E185" s="28">
        <v>9</v>
      </c>
      <c r="F185" s="15">
        <f t="shared" ref="F185:F188" si="89">SUM(D185:E185)</f>
        <v>15</v>
      </c>
      <c r="G185" s="28">
        <v>5</v>
      </c>
      <c r="H185" s="28">
        <v>6</v>
      </c>
      <c r="I185" s="15">
        <f t="shared" ref="I185:I188" si="90">SUM(G185:H185)</f>
        <v>11</v>
      </c>
      <c r="J185" s="28">
        <v>100</v>
      </c>
      <c r="K185" s="28">
        <v>150</v>
      </c>
      <c r="L185" s="15">
        <f t="shared" ref="L185:L188" si="91">SUM(J185:K185)</f>
        <v>250</v>
      </c>
      <c r="M185" s="15">
        <f t="shared" ref="M185:N185" si="92">SUM(G185,J185)</f>
        <v>105</v>
      </c>
      <c r="N185" s="15">
        <f t="shared" si="92"/>
        <v>156</v>
      </c>
      <c r="O185" s="15">
        <f t="shared" ref="O185:O188" si="93">SUM(M185:N185)</f>
        <v>261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4" t="s">
        <v>41</v>
      </c>
      <c r="B186" s="14" t="s">
        <v>120</v>
      </c>
      <c r="C186" s="98" t="s">
        <v>57</v>
      </c>
      <c r="D186" s="28">
        <v>2</v>
      </c>
      <c r="E186" s="28">
        <v>6</v>
      </c>
      <c r="F186" s="15">
        <f>SUM(D186:E186)</f>
        <v>8</v>
      </c>
      <c r="G186" s="28">
        <v>2</v>
      </c>
      <c r="H186" s="28">
        <v>3</v>
      </c>
      <c r="I186" s="15">
        <f>SUM(G186:H186)</f>
        <v>5</v>
      </c>
      <c r="J186" s="28">
        <v>0</v>
      </c>
      <c r="K186" s="28">
        <v>0</v>
      </c>
      <c r="L186" s="15">
        <f>SUM(J186:K186)</f>
        <v>0</v>
      </c>
      <c r="M186" s="15">
        <f t="shared" ref="M186:N188" si="94">SUM(G186,J186)</f>
        <v>2</v>
      </c>
      <c r="N186" s="15">
        <f t="shared" si="94"/>
        <v>3</v>
      </c>
      <c r="O186" s="15">
        <f t="shared" si="93"/>
        <v>5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4" t="s">
        <v>151</v>
      </c>
      <c r="B187" s="14" t="s">
        <v>120</v>
      </c>
      <c r="C187" s="98" t="s">
        <v>57</v>
      </c>
      <c r="D187" s="28">
        <v>4</v>
      </c>
      <c r="E187" s="28">
        <v>6</v>
      </c>
      <c r="F187" s="15">
        <f>SUM(D187:E187)</f>
        <v>10</v>
      </c>
      <c r="G187" s="28">
        <v>3</v>
      </c>
      <c r="H187" s="28">
        <v>6</v>
      </c>
      <c r="I187" s="15">
        <f>SUM(G187:H187)</f>
        <v>9</v>
      </c>
      <c r="J187" s="28">
        <v>2</v>
      </c>
      <c r="K187" s="28">
        <v>0</v>
      </c>
      <c r="L187" s="15">
        <f>SUM(J187:K187)</f>
        <v>2</v>
      </c>
      <c r="M187" s="15">
        <f t="shared" ref="M187" si="95">SUM(G187,J187)</f>
        <v>5</v>
      </c>
      <c r="N187" s="15">
        <f t="shared" ref="N187" si="96">SUM(H187,K187)</f>
        <v>6</v>
      </c>
      <c r="O187" s="15">
        <f t="shared" ref="O187" si="97">SUM(M187:N187)</f>
        <v>11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4" t="s">
        <v>133</v>
      </c>
      <c r="B188" s="14" t="s">
        <v>120</v>
      </c>
      <c r="C188" s="98" t="s">
        <v>58</v>
      </c>
      <c r="D188" s="28">
        <v>11</v>
      </c>
      <c r="E188" s="28">
        <v>10</v>
      </c>
      <c r="F188" s="15">
        <f t="shared" si="89"/>
        <v>21</v>
      </c>
      <c r="G188" s="28">
        <v>10</v>
      </c>
      <c r="H188" s="28">
        <v>8</v>
      </c>
      <c r="I188" s="15">
        <f t="shared" si="90"/>
        <v>18</v>
      </c>
      <c r="J188" s="28">
        <v>138</v>
      </c>
      <c r="K188" s="28">
        <v>171</v>
      </c>
      <c r="L188" s="15">
        <f t="shared" si="91"/>
        <v>309</v>
      </c>
      <c r="M188" s="15">
        <f t="shared" si="94"/>
        <v>148</v>
      </c>
      <c r="N188" s="15">
        <f t="shared" si="94"/>
        <v>179</v>
      </c>
      <c r="O188" s="15">
        <f t="shared" si="93"/>
        <v>327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customHeight="1" x14ac:dyDescent="0.2">
      <c r="A189" s="132" t="s">
        <v>31</v>
      </c>
      <c r="B189" s="133"/>
      <c r="C189" s="134"/>
      <c r="D189" s="90">
        <f>SUM(D185:D188)</f>
        <v>23</v>
      </c>
      <c r="E189" s="90">
        <f t="shared" ref="E189:O189" si="98">SUM(E185:E188)</f>
        <v>31</v>
      </c>
      <c r="F189" s="90">
        <f t="shared" si="98"/>
        <v>54</v>
      </c>
      <c r="G189" s="90">
        <f t="shared" si="98"/>
        <v>20</v>
      </c>
      <c r="H189" s="90">
        <f t="shared" si="98"/>
        <v>23</v>
      </c>
      <c r="I189" s="90">
        <f t="shared" si="98"/>
        <v>43</v>
      </c>
      <c r="J189" s="90">
        <f t="shared" si="98"/>
        <v>240</v>
      </c>
      <c r="K189" s="90">
        <f t="shared" si="98"/>
        <v>321</v>
      </c>
      <c r="L189" s="90">
        <f t="shared" si="98"/>
        <v>561</v>
      </c>
      <c r="M189" s="90">
        <f t="shared" si="98"/>
        <v>260</v>
      </c>
      <c r="N189" s="90">
        <f t="shared" si="98"/>
        <v>344</v>
      </c>
      <c r="O189" s="90">
        <f t="shared" si="98"/>
        <v>604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8.25" customHeight="1" x14ac:dyDescent="0.2">
      <c r="A190" s="21"/>
      <c r="B190" s="21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29" t="s">
        <v>59</v>
      </c>
      <c r="B191" s="130"/>
      <c r="C191" s="130"/>
      <c r="D191" s="130"/>
      <c r="E191" s="130"/>
      <c r="F191" s="131"/>
      <c r="G191" s="132" t="s">
        <v>10</v>
      </c>
      <c r="H191" s="139"/>
      <c r="I191" s="139"/>
      <c r="J191" s="139"/>
      <c r="K191" s="139"/>
      <c r="L191" s="139"/>
      <c r="M191" s="139"/>
      <c r="N191" s="139"/>
      <c r="O191" s="140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1" t="s">
        <v>11</v>
      </c>
      <c r="B192" s="135" t="s">
        <v>12</v>
      </c>
      <c r="C192" s="137" t="s">
        <v>13</v>
      </c>
      <c r="D192" s="132" t="s">
        <v>14</v>
      </c>
      <c r="E192" s="139"/>
      <c r="F192" s="140"/>
      <c r="G192" s="132" t="s">
        <v>15</v>
      </c>
      <c r="H192" s="139"/>
      <c r="I192" s="140"/>
      <c r="J192" s="132" t="s">
        <v>16</v>
      </c>
      <c r="K192" s="139"/>
      <c r="L192" s="140"/>
      <c r="M192" s="132" t="s">
        <v>17</v>
      </c>
      <c r="N192" s="139"/>
      <c r="O192" s="140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1" t="s">
        <v>18</v>
      </c>
      <c r="B193" s="146"/>
      <c r="C193" s="147"/>
      <c r="D193" s="19" t="s">
        <v>19</v>
      </c>
      <c r="E193" s="19" t="s">
        <v>20</v>
      </c>
      <c r="F193" s="19" t="s">
        <v>21</v>
      </c>
      <c r="G193" s="19" t="s">
        <v>19</v>
      </c>
      <c r="H193" s="19" t="s">
        <v>20</v>
      </c>
      <c r="I193" s="19" t="s">
        <v>21</v>
      </c>
      <c r="J193" s="19" t="s">
        <v>19</v>
      </c>
      <c r="K193" s="19" t="s">
        <v>20</v>
      </c>
      <c r="L193" s="19" t="s">
        <v>21</v>
      </c>
      <c r="M193" s="19" t="s">
        <v>19</v>
      </c>
      <c r="N193" s="19" t="s">
        <v>20</v>
      </c>
      <c r="O193" s="19" t="s">
        <v>21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4" t="s">
        <v>132</v>
      </c>
      <c r="B194" s="14" t="s">
        <v>121</v>
      </c>
      <c r="C194" s="103" t="s">
        <v>60</v>
      </c>
      <c r="D194" s="28">
        <v>4</v>
      </c>
      <c r="E194" s="28">
        <v>8</v>
      </c>
      <c r="F194" s="15">
        <f t="shared" ref="F194:F201" si="99">SUM(D194:E194)</f>
        <v>12</v>
      </c>
      <c r="G194" s="28">
        <v>2</v>
      </c>
      <c r="H194" s="28">
        <v>7</v>
      </c>
      <c r="I194" s="15">
        <f t="shared" ref="I194:I201" si="100">SUM(G194:H194)</f>
        <v>9</v>
      </c>
      <c r="J194" s="28">
        <v>50</v>
      </c>
      <c r="K194" s="28">
        <v>80</v>
      </c>
      <c r="L194" s="15">
        <f t="shared" ref="L194:L201" si="101">SUM(J194:K194)</f>
        <v>130</v>
      </c>
      <c r="M194" s="15">
        <f t="shared" ref="M194:N194" si="102">SUM(G194,J194)</f>
        <v>52</v>
      </c>
      <c r="N194" s="15">
        <f t="shared" si="102"/>
        <v>87</v>
      </c>
      <c r="O194" s="15">
        <f t="shared" ref="O194:O201" si="103">SUM(M194:N194)</f>
        <v>139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4" t="s">
        <v>133</v>
      </c>
      <c r="B195" s="14" t="s">
        <v>121</v>
      </c>
      <c r="C195" s="103" t="s">
        <v>60</v>
      </c>
      <c r="D195" s="28">
        <v>0</v>
      </c>
      <c r="E195" s="28">
        <v>0</v>
      </c>
      <c r="F195" s="15">
        <f t="shared" si="99"/>
        <v>0</v>
      </c>
      <c r="G195" s="28">
        <v>0</v>
      </c>
      <c r="H195" s="28">
        <v>0</v>
      </c>
      <c r="I195" s="15">
        <f t="shared" si="100"/>
        <v>0</v>
      </c>
      <c r="J195" s="28">
        <v>21</v>
      </c>
      <c r="K195" s="28">
        <v>37</v>
      </c>
      <c r="L195" s="15">
        <f t="shared" si="101"/>
        <v>58</v>
      </c>
      <c r="M195" s="15">
        <f t="shared" ref="M195:N195" si="104">SUM(G195,J195)</f>
        <v>21</v>
      </c>
      <c r="N195" s="15">
        <f t="shared" si="104"/>
        <v>37</v>
      </c>
      <c r="O195" s="15">
        <f t="shared" si="103"/>
        <v>58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2.5" x14ac:dyDescent="0.2">
      <c r="A196" s="14" t="s">
        <v>171</v>
      </c>
      <c r="B196" s="14" t="s">
        <v>122</v>
      </c>
      <c r="C196" s="103" t="s">
        <v>60</v>
      </c>
      <c r="D196" s="28">
        <v>10</v>
      </c>
      <c r="E196" s="28">
        <v>6</v>
      </c>
      <c r="F196" s="15">
        <f t="shared" si="99"/>
        <v>16</v>
      </c>
      <c r="G196" s="28">
        <v>10</v>
      </c>
      <c r="H196" s="28">
        <v>6</v>
      </c>
      <c r="I196" s="15">
        <f t="shared" si="100"/>
        <v>16</v>
      </c>
      <c r="J196" s="28">
        <v>132</v>
      </c>
      <c r="K196" s="28">
        <v>105</v>
      </c>
      <c r="L196" s="15">
        <f t="shared" si="101"/>
        <v>237</v>
      </c>
      <c r="M196" s="15">
        <f t="shared" ref="M196:N196" si="105">SUM(G196,J196)</f>
        <v>142</v>
      </c>
      <c r="N196" s="15">
        <f t="shared" si="105"/>
        <v>111</v>
      </c>
      <c r="O196" s="15">
        <f t="shared" si="103"/>
        <v>253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s="31" customFormat="1" x14ac:dyDescent="0.2">
      <c r="A197" s="14" t="s">
        <v>132</v>
      </c>
      <c r="B197" s="14" t="s">
        <v>123</v>
      </c>
      <c r="C197" s="103" t="s">
        <v>61</v>
      </c>
      <c r="D197" s="28">
        <v>10</v>
      </c>
      <c r="E197" s="28">
        <v>4</v>
      </c>
      <c r="F197" s="15">
        <f t="shared" si="99"/>
        <v>14</v>
      </c>
      <c r="G197" s="28">
        <v>9</v>
      </c>
      <c r="H197" s="28">
        <v>3</v>
      </c>
      <c r="I197" s="15">
        <f t="shared" si="100"/>
        <v>12</v>
      </c>
      <c r="J197" s="28">
        <v>85</v>
      </c>
      <c r="K197" s="28">
        <v>85</v>
      </c>
      <c r="L197" s="15">
        <f t="shared" si="101"/>
        <v>170</v>
      </c>
      <c r="M197" s="15">
        <f t="shared" ref="M197:N197" si="106">SUM(G197,J197)</f>
        <v>94</v>
      </c>
      <c r="N197" s="15">
        <f t="shared" si="106"/>
        <v>88</v>
      </c>
      <c r="O197" s="15">
        <f t="shared" si="103"/>
        <v>182</v>
      </c>
      <c r="P197" s="30"/>
      <c r="Q197" s="30"/>
      <c r="R197" s="30"/>
      <c r="S197" s="30"/>
      <c r="T197" s="30"/>
      <c r="U197" s="30"/>
      <c r="V197" s="30"/>
      <c r="W197" s="30"/>
      <c r="X197" s="30"/>
      <c r="Y197" s="30"/>
    </row>
    <row r="198" spans="1:25" x14ac:dyDescent="0.2">
      <c r="A198" s="14" t="s">
        <v>133</v>
      </c>
      <c r="B198" s="14" t="s">
        <v>123</v>
      </c>
      <c r="C198" s="103" t="s">
        <v>61</v>
      </c>
      <c r="D198" s="28">
        <v>6</v>
      </c>
      <c r="E198" s="28">
        <v>6</v>
      </c>
      <c r="F198" s="15">
        <f t="shared" si="99"/>
        <v>12</v>
      </c>
      <c r="G198" s="28">
        <v>5</v>
      </c>
      <c r="H198" s="28">
        <v>6</v>
      </c>
      <c r="I198" s="15">
        <f t="shared" si="100"/>
        <v>11</v>
      </c>
      <c r="J198" s="28">
        <v>72</v>
      </c>
      <c r="K198" s="28">
        <v>75</v>
      </c>
      <c r="L198" s="15">
        <f t="shared" si="101"/>
        <v>147</v>
      </c>
      <c r="M198" s="15">
        <f t="shared" ref="M198:N198" si="107">SUM(G198,J198)</f>
        <v>77</v>
      </c>
      <c r="N198" s="15">
        <f t="shared" si="107"/>
        <v>81</v>
      </c>
      <c r="O198" s="15">
        <f t="shared" si="103"/>
        <v>158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4" t="s">
        <v>151</v>
      </c>
      <c r="B199" s="14" t="s">
        <v>123</v>
      </c>
      <c r="C199" s="103" t="s">
        <v>61</v>
      </c>
      <c r="D199" s="28">
        <v>0</v>
      </c>
      <c r="E199" s="28">
        <v>0</v>
      </c>
      <c r="F199" s="15">
        <f t="shared" si="99"/>
        <v>0</v>
      </c>
      <c r="G199" s="28">
        <v>0</v>
      </c>
      <c r="H199" s="28">
        <v>0</v>
      </c>
      <c r="I199" s="15">
        <f t="shared" si="100"/>
        <v>0</v>
      </c>
      <c r="J199" s="28">
        <v>2</v>
      </c>
      <c r="K199" s="28">
        <v>5</v>
      </c>
      <c r="L199" s="15">
        <f t="shared" si="101"/>
        <v>7</v>
      </c>
      <c r="M199" s="15">
        <f t="shared" ref="M199:N199" si="108">SUM(G199,J199)</f>
        <v>2</v>
      </c>
      <c r="N199" s="15">
        <f t="shared" si="108"/>
        <v>5</v>
      </c>
      <c r="O199" s="15">
        <f t="shared" si="103"/>
        <v>7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4" t="s">
        <v>146</v>
      </c>
      <c r="B200" s="14" t="s">
        <v>124</v>
      </c>
      <c r="C200" s="103" t="s">
        <v>62</v>
      </c>
      <c r="D200" s="28">
        <v>5</v>
      </c>
      <c r="E200" s="28">
        <v>8</v>
      </c>
      <c r="F200" s="15">
        <f t="shared" si="99"/>
        <v>13</v>
      </c>
      <c r="G200" s="28">
        <v>4</v>
      </c>
      <c r="H200" s="28">
        <v>7</v>
      </c>
      <c r="I200" s="15">
        <f t="shared" si="100"/>
        <v>11</v>
      </c>
      <c r="J200" s="28">
        <v>69</v>
      </c>
      <c r="K200" s="28">
        <v>138</v>
      </c>
      <c r="L200" s="15">
        <f t="shared" si="101"/>
        <v>207</v>
      </c>
      <c r="M200" s="15">
        <f t="shared" ref="M200:N200" si="109">SUM(G200,J200)</f>
        <v>73</v>
      </c>
      <c r="N200" s="15">
        <f t="shared" si="109"/>
        <v>145</v>
      </c>
      <c r="O200" s="15">
        <f t="shared" si="103"/>
        <v>218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4" t="s">
        <v>63</v>
      </c>
      <c r="B201" s="14" t="s">
        <v>124</v>
      </c>
      <c r="C201" s="103" t="s">
        <v>62</v>
      </c>
      <c r="D201" s="28">
        <v>0</v>
      </c>
      <c r="E201" s="28">
        <v>1</v>
      </c>
      <c r="F201" s="15">
        <f t="shared" si="99"/>
        <v>1</v>
      </c>
      <c r="G201" s="28">
        <v>0</v>
      </c>
      <c r="H201" s="28">
        <v>0</v>
      </c>
      <c r="I201" s="15">
        <f t="shared" si="100"/>
        <v>0</v>
      </c>
      <c r="J201" s="28">
        <v>4</v>
      </c>
      <c r="K201" s="28">
        <v>50</v>
      </c>
      <c r="L201" s="15">
        <f t="shared" si="101"/>
        <v>54</v>
      </c>
      <c r="M201" s="15">
        <f t="shared" ref="M201:N201" si="110">SUM(G201,J201)</f>
        <v>4</v>
      </c>
      <c r="N201" s="15">
        <f t="shared" si="110"/>
        <v>50</v>
      </c>
      <c r="O201" s="15">
        <f t="shared" si="103"/>
        <v>54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customHeight="1" x14ac:dyDescent="0.2">
      <c r="A202" s="132" t="s">
        <v>31</v>
      </c>
      <c r="B202" s="133"/>
      <c r="C202" s="134"/>
      <c r="D202" s="90">
        <f t="shared" ref="D202:O202" si="111">SUM(D194:D201)</f>
        <v>35</v>
      </c>
      <c r="E202" s="90">
        <f t="shared" si="111"/>
        <v>33</v>
      </c>
      <c r="F202" s="90">
        <f t="shared" si="111"/>
        <v>68</v>
      </c>
      <c r="G202" s="90">
        <f t="shared" si="111"/>
        <v>30</v>
      </c>
      <c r="H202" s="90">
        <f t="shared" si="111"/>
        <v>29</v>
      </c>
      <c r="I202" s="90">
        <f t="shared" si="111"/>
        <v>59</v>
      </c>
      <c r="J202" s="90">
        <f t="shared" si="111"/>
        <v>435</v>
      </c>
      <c r="K202" s="90">
        <f t="shared" si="111"/>
        <v>575</v>
      </c>
      <c r="L202" s="90">
        <f t="shared" si="111"/>
        <v>1010</v>
      </c>
      <c r="M202" s="90">
        <f t="shared" si="111"/>
        <v>465</v>
      </c>
      <c r="N202" s="90">
        <f t="shared" si="111"/>
        <v>604</v>
      </c>
      <c r="O202" s="90">
        <f t="shared" si="111"/>
        <v>1069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6" customHeight="1" x14ac:dyDescent="0.2">
      <c r="A203" s="21"/>
      <c r="B203" s="21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29" t="s">
        <v>85</v>
      </c>
      <c r="B204" s="130"/>
      <c r="C204" s="130"/>
      <c r="D204" s="130"/>
      <c r="E204" s="130"/>
      <c r="F204" s="131"/>
      <c r="G204" s="132" t="s">
        <v>10</v>
      </c>
      <c r="H204" s="139"/>
      <c r="I204" s="139"/>
      <c r="J204" s="139"/>
      <c r="K204" s="139"/>
      <c r="L204" s="139"/>
      <c r="M204" s="139"/>
      <c r="N204" s="139"/>
      <c r="O204" s="140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1" t="s">
        <v>11</v>
      </c>
      <c r="B205" s="135" t="s">
        <v>12</v>
      </c>
      <c r="C205" s="137" t="s">
        <v>13</v>
      </c>
      <c r="D205" s="132" t="s">
        <v>14</v>
      </c>
      <c r="E205" s="139"/>
      <c r="F205" s="140"/>
      <c r="G205" s="132" t="s">
        <v>15</v>
      </c>
      <c r="H205" s="139"/>
      <c r="I205" s="140"/>
      <c r="J205" s="132" t="s">
        <v>16</v>
      </c>
      <c r="K205" s="139"/>
      <c r="L205" s="140"/>
      <c r="M205" s="132" t="s">
        <v>17</v>
      </c>
      <c r="N205" s="139"/>
      <c r="O205" s="140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1" t="s">
        <v>18</v>
      </c>
      <c r="B206" s="146"/>
      <c r="C206" s="147"/>
      <c r="D206" s="19" t="s">
        <v>19</v>
      </c>
      <c r="E206" s="19" t="s">
        <v>20</v>
      </c>
      <c r="F206" s="19" t="s">
        <v>21</v>
      </c>
      <c r="G206" s="19" t="s">
        <v>19</v>
      </c>
      <c r="H206" s="19" t="s">
        <v>20</v>
      </c>
      <c r="I206" s="19" t="s">
        <v>21</v>
      </c>
      <c r="J206" s="19" t="s">
        <v>19</v>
      </c>
      <c r="K206" s="19" t="s">
        <v>20</v>
      </c>
      <c r="L206" s="19" t="s">
        <v>21</v>
      </c>
      <c r="M206" s="19" t="s">
        <v>19</v>
      </c>
      <c r="N206" s="19" t="s">
        <v>20</v>
      </c>
      <c r="O206" s="19" t="s">
        <v>21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4" t="s">
        <v>144</v>
      </c>
      <c r="B207" s="14" t="s">
        <v>125</v>
      </c>
      <c r="C207" s="103" t="s">
        <v>64</v>
      </c>
      <c r="D207" s="28">
        <v>5</v>
      </c>
      <c r="E207" s="28">
        <v>3</v>
      </c>
      <c r="F207" s="15">
        <f t="shared" ref="F207:F208" si="112">SUM(D207:E207)</f>
        <v>8</v>
      </c>
      <c r="G207" s="28">
        <v>3</v>
      </c>
      <c r="H207" s="28">
        <v>2</v>
      </c>
      <c r="I207" s="15">
        <f t="shared" ref="I207:I208" si="113">SUM(G207:H207)</f>
        <v>5</v>
      </c>
      <c r="J207" s="28">
        <v>44</v>
      </c>
      <c r="K207" s="28">
        <v>36</v>
      </c>
      <c r="L207" s="15">
        <f t="shared" ref="L207:L208" si="114">SUM(J207:K207)</f>
        <v>80</v>
      </c>
      <c r="M207" s="15">
        <f t="shared" ref="M207:N207" si="115">SUM(G207,J207)</f>
        <v>47</v>
      </c>
      <c r="N207" s="15">
        <f t="shared" si="115"/>
        <v>38</v>
      </c>
      <c r="O207" s="15">
        <f t="shared" ref="O207:O208" si="116">SUM(M207:N207)</f>
        <v>85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4" t="s">
        <v>33</v>
      </c>
      <c r="B208" s="14" t="s">
        <v>125</v>
      </c>
      <c r="C208" s="103" t="s">
        <v>64</v>
      </c>
      <c r="D208" s="28">
        <v>24</v>
      </c>
      <c r="E208" s="28">
        <v>21</v>
      </c>
      <c r="F208" s="15">
        <f t="shared" si="112"/>
        <v>45</v>
      </c>
      <c r="G208" s="28">
        <v>21</v>
      </c>
      <c r="H208" s="28">
        <v>16</v>
      </c>
      <c r="I208" s="15">
        <f t="shared" si="113"/>
        <v>37</v>
      </c>
      <c r="J208" s="28">
        <v>113</v>
      </c>
      <c r="K208" s="28">
        <v>73</v>
      </c>
      <c r="L208" s="15">
        <f t="shared" si="114"/>
        <v>186</v>
      </c>
      <c r="M208" s="15">
        <f t="shared" ref="M208:N208" si="117">SUM(G208,J208)</f>
        <v>134</v>
      </c>
      <c r="N208" s="15">
        <f t="shared" si="117"/>
        <v>89</v>
      </c>
      <c r="O208" s="15">
        <f t="shared" si="116"/>
        <v>223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customHeight="1" x14ac:dyDescent="0.2">
      <c r="A209" s="132" t="s">
        <v>31</v>
      </c>
      <c r="B209" s="133"/>
      <c r="C209" s="134"/>
      <c r="D209" s="90">
        <f t="shared" ref="D209:O209" si="118">SUM(D207:D208)</f>
        <v>29</v>
      </c>
      <c r="E209" s="90">
        <f t="shared" si="118"/>
        <v>24</v>
      </c>
      <c r="F209" s="90">
        <f t="shared" si="118"/>
        <v>53</v>
      </c>
      <c r="G209" s="90">
        <f t="shared" si="118"/>
        <v>24</v>
      </c>
      <c r="H209" s="90">
        <f t="shared" si="118"/>
        <v>18</v>
      </c>
      <c r="I209" s="90">
        <f t="shared" si="118"/>
        <v>42</v>
      </c>
      <c r="J209" s="90">
        <f t="shared" si="118"/>
        <v>157</v>
      </c>
      <c r="K209" s="90">
        <f t="shared" si="118"/>
        <v>109</v>
      </c>
      <c r="L209" s="90">
        <f t="shared" si="118"/>
        <v>266</v>
      </c>
      <c r="M209" s="90">
        <f t="shared" si="118"/>
        <v>181</v>
      </c>
      <c r="N209" s="90">
        <f t="shared" si="118"/>
        <v>127</v>
      </c>
      <c r="O209" s="90">
        <f t="shared" si="118"/>
        <v>308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8.25" customHeight="1" x14ac:dyDescent="0.2">
      <c r="A210" s="21"/>
      <c r="B210" s="21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29" t="s">
        <v>86</v>
      </c>
      <c r="B211" s="130"/>
      <c r="C211" s="130"/>
      <c r="D211" s="130"/>
      <c r="E211" s="130"/>
      <c r="F211" s="131"/>
      <c r="G211" s="132" t="s">
        <v>10</v>
      </c>
      <c r="H211" s="139"/>
      <c r="I211" s="139"/>
      <c r="J211" s="139"/>
      <c r="K211" s="139"/>
      <c r="L211" s="139"/>
      <c r="M211" s="139"/>
      <c r="N211" s="139"/>
      <c r="O211" s="140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1" t="s">
        <v>11</v>
      </c>
      <c r="B212" s="135" t="s">
        <v>12</v>
      </c>
      <c r="C212" s="137" t="s">
        <v>13</v>
      </c>
      <c r="D212" s="132" t="s">
        <v>14</v>
      </c>
      <c r="E212" s="139"/>
      <c r="F212" s="140"/>
      <c r="G212" s="132" t="s">
        <v>15</v>
      </c>
      <c r="H212" s="139"/>
      <c r="I212" s="140"/>
      <c r="J212" s="132" t="s">
        <v>16</v>
      </c>
      <c r="K212" s="139"/>
      <c r="L212" s="140"/>
      <c r="M212" s="132" t="s">
        <v>17</v>
      </c>
      <c r="N212" s="139"/>
      <c r="O212" s="140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1" t="s">
        <v>18</v>
      </c>
      <c r="B213" s="146"/>
      <c r="C213" s="147"/>
      <c r="D213" s="19" t="s">
        <v>19</v>
      </c>
      <c r="E213" s="19" t="s">
        <v>20</v>
      </c>
      <c r="F213" s="19" t="s">
        <v>21</v>
      </c>
      <c r="G213" s="19" t="s">
        <v>19</v>
      </c>
      <c r="H213" s="19" t="s">
        <v>20</v>
      </c>
      <c r="I213" s="19" t="s">
        <v>21</v>
      </c>
      <c r="J213" s="19" t="s">
        <v>19</v>
      </c>
      <c r="K213" s="19" t="s">
        <v>20</v>
      </c>
      <c r="L213" s="19" t="s">
        <v>21</v>
      </c>
      <c r="M213" s="19" t="s">
        <v>19</v>
      </c>
      <c r="N213" s="19" t="s">
        <v>20</v>
      </c>
      <c r="O213" s="19" t="s">
        <v>21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4" t="s">
        <v>171</v>
      </c>
      <c r="B214" s="14" t="s">
        <v>126</v>
      </c>
      <c r="C214" s="103" t="s">
        <v>65</v>
      </c>
      <c r="D214" s="28">
        <v>0</v>
      </c>
      <c r="E214" s="28">
        <v>0</v>
      </c>
      <c r="F214" s="15">
        <f t="shared" ref="F214:F217" si="119">SUM(D214:E214)</f>
        <v>0</v>
      </c>
      <c r="G214" s="28">
        <v>0</v>
      </c>
      <c r="H214" s="28">
        <v>0</v>
      </c>
      <c r="I214" s="15">
        <f t="shared" ref="I214:I217" si="120">SUM(G214:H214)</f>
        <v>0</v>
      </c>
      <c r="J214" s="28">
        <v>16</v>
      </c>
      <c r="K214" s="28">
        <v>13</v>
      </c>
      <c r="L214" s="15">
        <f t="shared" ref="L214:L217" si="121">SUM(J214:K214)</f>
        <v>29</v>
      </c>
      <c r="M214" s="15">
        <f t="shared" ref="M214:N214" si="122">SUM(G214,J214)</f>
        <v>16</v>
      </c>
      <c r="N214" s="15">
        <f t="shared" si="122"/>
        <v>13</v>
      </c>
      <c r="O214" s="15">
        <f t="shared" ref="O214:O217" si="123">SUM(M214:N214)</f>
        <v>29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4" t="s">
        <v>164</v>
      </c>
      <c r="B215" s="14" t="s">
        <v>126</v>
      </c>
      <c r="C215" s="103" t="s">
        <v>65</v>
      </c>
      <c r="D215" s="28">
        <v>0</v>
      </c>
      <c r="E215" s="28">
        <v>0</v>
      </c>
      <c r="F215" s="15">
        <f t="shared" si="119"/>
        <v>0</v>
      </c>
      <c r="G215" s="28">
        <v>0</v>
      </c>
      <c r="H215" s="28">
        <v>0</v>
      </c>
      <c r="I215" s="15">
        <f t="shared" si="120"/>
        <v>0</v>
      </c>
      <c r="J215" s="28">
        <v>17</v>
      </c>
      <c r="K215" s="28">
        <v>17</v>
      </c>
      <c r="L215" s="15">
        <f t="shared" si="121"/>
        <v>34</v>
      </c>
      <c r="M215" s="15">
        <f t="shared" ref="M215:N215" si="124">SUM(G215,J215)</f>
        <v>17</v>
      </c>
      <c r="N215" s="15">
        <f t="shared" si="124"/>
        <v>17</v>
      </c>
      <c r="O215" s="15">
        <f t="shared" si="123"/>
        <v>34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4" t="s">
        <v>144</v>
      </c>
      <c r="B216" s="14" t="s">
        <v>126</v>
      </c>
      <c r="C216" s="103" t="s">
        <v>65</v>
      </c>
      <c r="D216" s="28">
        <v>0</v>
      </c>
      <c r="E216" s="28">
        <v>0</v>
      </c>
      <c r="F216" s="15">
        <f t="shared" si="119"/>
        <v>0</v>
      </c>
      <c r="G216" s="28">
        <v>0</v>
      </c>
      <c r="H216" s="28">
        <v>0</v>
      </c>
      <c r="I216" s="15">
        <f t="shared" si="120"/>
        <v>0</v>
      </c>
      <c r="J216" s="28">
        <v>95</v>
      </c>
      <c r="K216" s="28">
        <v>48</v>
      </c>
      <c r="L216" s="15">
        <f t="shared" si="121"/>
        <v>143</v>
      </c>
      <c r="M216" s="15">
        <f t="shared" ref="M216:N216" si="125">SUM(G216,J216)</f>
        <v>95</v>
      </c>
      <c r="N216" s="15">
        <f t="shared" si="125"/>
        <v>48</v>
      </c>
      <c r="O216" s="15">
        <f t="shared" si="123"/>
        <v>143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4" t="s">
        <v>33</v>
      </c>
      <c r="B217" s="14" t="s">
        <v>126</v>
      </c>
      <c r="C217" s="103" t="s">
        <v>65</v>
      </c>
      <c r="D217" s="28">
        <v>42</v>
      </c>
      <c r="E217" s="28">
        <v>19</v>
      </c>
      <c r="F217" s="15">
        <f t="shared" si="119"/>
        <v>61</v>
      </c>
      <c r="G217" s="28">
        <v>38</v>
      </c>
      <c r="H217" s="28">
        <v>16</v>
      </c>
      <c r="I217" s="15">
        <f t="shared" si="120"/>
        <v>54</v>
      </c>
      <c r="J217" s="28">
        <v>360</v>
      </c>
      <c r="K217" s="28">
        <v>189</v>
      </c>
      <c r="L217" s="15">
        <f t="shared" si="121"/>
        <v>549</v>
      </c>
      <c r="M217" s="15">
        <f t="shared" ref="M217:N217" si="126">SUM(G217,J217)</f>
        <v>398</v>
      </c>
      <c r="N217" s="15">
        <f t="shared" si="126"/>
        <v>205</v>
      </c>
      <c r="O217" s="15">
        <f t="shared" si="123"/>
        <v>603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32" t="s">
        <v>31</v>
      </c>
      <c r="B218" s="133"/>
      <c r="C218" s="134"/>
      <c r="D218" s="90">
        <f>SUM(D214:D217)</f>
        <v>42</v>
      </c>
      <c r="E218" s="90">
        <f t="shared" ref="E218:O218" si="127">SUM(E214:E217)</f>
        <v>19</v>
      </c>
      <c r="F218" s="90">
        <f t="shared" si="127"/>
        <v>61</v>
      </c>
      <c r="G218" s="90">
        <f t="shared" si="127"/>
        <v>38</v>
      </c>
      <c r="H218" s="90">
        <f t="shared" si="127"/>
        <v>16</v>
      </c>
      <c r="I218" s="90">
        <f t="shared" si="127"/>
        <v>54</v>
      </c>
      <c r="J218" s="90">
        <f t="shared" si="127"/>
        <v>488</v>
      </c>
      <c r="K218" s="90">
        <f t="shared" si="127"/>
        <v>267</v>
      </c>
      <c r="L218" s="90">
        <f t="shared" si="127"/>
        <v>755</v>
      </c>
      <c r="M218" s="90">
        <f t="shared" si="127"/>
        <v>526</v>
      </c>
      <c r="N218" s="90">
        <f t="shared" si="127"/>
        <v>283</v>
      </c>
      <c r="O218" s="90">
        <f t="shared" si="127"/>
        <v>809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7.5" customHeight="1" x14ac:dyDescent="0.2">
      <c r="A219" s="21"/>
      <c r="B219" s="21"/>
      <c r="C219" s="22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">
      <c r="A220" s="129" t="s">
        <v>188</v>
      </c>
      <c r="B220" s="130"/>
      <c r="C220" s="130"/>
      <c r="D220" s="130"/>
      <c r="E220" s="130"/>
      <c r="F220" s="131"/>
      <c r="G220" s="132" t="s">
        <v>10</v>
      </c>
      <c r="H220" s="133"/>
      <c r="I220" s="133"/>
      <c r="J220" s="133"/>
      <c r="K220" s="133"/>
      <c r="L220" s="133"/>
      <c r="M220" s="133"/>
      <c r="N220" s="133"/>
      <c r="O220" s="134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1" t="s">
        <v>11</v>
      </c>
      <c r="B221" s="135" t="s">
        <v>12</v>
      </c>
      <c r="C221" s="137" t="s">
        <v>13</v>
      </c>
      <c r="D221" s="132" t="s">
        <v>14</v>
      </c>
      <c r="E221" s="133"/>
      <c r="F221" s="134"/>
      <c r="G221" s="132" t="s">
        <v>15</v>
      </c>
      <c r="H221" s="133"/>
      <c r="I221" s="134"/>
      <c r="J221" s="132" t="s">
        <v>16</v>
      </c>
      <c r="K221" s="133"/>
      <c r="L221" s="134"/>
      <c r="M221" s="132" t="s">
        <v>17</v>
      </c>
      <c r="N221" s="133"/>
      <c r="O221" s="134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1" t="s">
        <v>66</v>
      </c>
      <c r="B222" s="136"/>
      <c r="C222" s="138"/>
      <c r="D222" s="19" t="s">
        <v>19</v>
      </c>
      <c r="E222" s="19" t="s">
        <v>20</v>
      </c>
      <c r="F222" s="19" t="s">
        <v>21</v>
      </c>
      <c r="G222" s="19" t="s">
        <v>19</v>
      </c>
      <c r="H222" s="19" t="s">
        <v>20</v>
      </c>
      <c r="I222" s="19" t="s">
        <v>21</v>
      </c>
      <c r="J222" s="19" t="s">
        <v>19</v>
      </c>
      <c r="K222" s="19" t="s">
        <v>20</v>
      </c>
      <c r="L222" s="19" t="s">
        <v>21</v>
      </c>
      <c r="M222" s="19" t="s">
        <v>19</v>
      </c>
      <c r="N222" s="19" t="s">
        <v>20</v>
      </c>
      <c r="O222" s="19" t="s">
        <v>21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2.5" x14ac:dyDescent="0.2">
      <c r="A223" s="14" t="s">
        <v>172</v>
      </c>
      <c r="B223" s="14" t="s">
        <v>189</v>
      </c>
      <c r="C223" s="103" t="s">
        <v>22</v>
      </c>
      <c r="D223" s="28">
        <v>0</v>
      </c>
      <c r="E223" s="28">
        <v>0</v>
      </c>
      <c r="F223" s="15">
        <f>SUM(D223:E223)</f>
        <v>0</v>
      </c>
      <c r="G223" s="28">
        <v>0</v>
      </c>
      <c r="H223" s="28">
        <v>0</v>
      </c>
      <c r="I223" s="15">
        <f>SUM(G223:H223)</f>
        <v>0</v>
      </c>
      <c r="J223" s="28">
        <v>5</v>
      </c>
      <c r="K223" s="28">
        <v>7</v>
      </c>
      <c r="L223" s="15">
        <f>SUM(J223:K223)</f>
        <v>12</v>
      </c>
      <c r="M223" s="15">
        <f t="shared" ref="M223:N223" si="128">SUM(G223,J223)</f>
        <v>5</v>
      </c>
      <c r="N223" s="15">
        <f t="shared" si="128"/>
        <v>7</v>
      </c>
      <c r="O223" s="15">
        <f>SUM(M223:N223)</f>
        <v>12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32" t="s">
        <v>31</v>
      </c>
      <c r="B224" s="133"/>
      <c r="C224" s="134"/>
      <c r="D224" s="90">
        <f t="shared" ref="D224:O224" si="129">D223</f>
        <v>0</v>
      </c>
      <c r="E224" s="90">
        <f t="shared" si="129"/>
        <v>0</v>
      </c>
      <c r="F224" s="90">
        <f t="shared" si="129"/>
        <v>0</v>
      </c>
      <c r="G224" s="90">
        <f t="shared" si="129"/>
        <v>0</v>
      </c>
      <c r="H224" s="90">
        <f t="shared" si="129"/>
        <v>0</v>
      </c>
      <c r="I224" s="90">
        <f t="shared" si="129"/>
        <v>0</v>
      </c>
      <c r="J224" s="90">
        <f t="shared" si="129"/>
        <v>5</v>
      </c>
      <c r="K224" s="90">
        <f t="shared" si="129"/>
        <v>7</v>
      </c>
      <c r="L224" s="90">
        <f t="shared" si="129"/>
        <v>12</v>
      </c>
      <c r="M224" s="90">
        <f t="shared" si="129"/>
        <v>5</v>
      </c>
      <c r="N224" s="90">
        <f t="shared" si="129"/>
        <v>7</v>
      </c>
      <c r="O224" s="90">
        <f t="shared" si="129"/>
        <v>12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7.5" customHeight="1" x14ac:dyDescent="0.2">
      <c r="A225" s="21"/>
      <c r="B225" s="21"/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29" t="s">
        <v>87</v>
      </c>
      <c r="B226" s="130"/>
      <c r="C226" s="130"/>
      <c r="D226" s="130"/>
      <c r="E226" s="130"/>
      <c r="F226" s="131"/>
      <c r="G226" s="132" t="s">
        <v>10</v>
      </c>
      <c r="H226" s="139"/>
      <c r="I226" s="139"/>
      <c r="J226" s="139"/>
      <c r="K226" s="139"/>
      <c r="L226" s="139"/>
      <c r="M226" s="139"/>
      <c r="N226" s="139"/>
      <c r="O226" s="140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1" t="s">
        <v>11</v>
      </c>
      <c r="B227" s="135" t="s">
        <v>12</v>
      </c>
      <c r="C227" s="137" t="s">
        <v>13</v>
      </c>
      <c r="D227" s="132" t="s">
        <v>14</v>
      </c>
      <c r="E227" s="139"/>
      <c r="F227" s="140"/>
      <c r="G227" s="132" t="s">
        <v>15</v>
      </c>
      <c r="H227" s="139"/>
      <c r="I227" s="140"/>
      <c r="J227" s="132" t="s">
        <v>16</v>
      </c>
      <c r="K227" s="139"/>
      <c r="L227" s="140"/>
      <c r="M227" s="132" t="s">
        <v>17</v>
      </c>
      <c r="N227" s="139"/>
      <c r="O227" s="140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1" t="s">
        <v>27</v>
      </c>
      <c r="B228" s="146"/>
      <c r="C228" s="147"/>
      <c r="D228" s="19" t="s">
        <v>19</v>
      </c>
      <c r="E228" s="19" t="s">
        <v>20</v>
      </c>
      <c r="F228" s="19" t="s">
        <v>21</v>
      </c>
      <c r="G228" s="19" t="s">
        <v>19</v>
      </c>
      <c r="H228" s="19" t="s">
        <v>20</v>
      </c>
      <c r="I228" s="19" t="s">
        <v>21</v>
      </c>
      <c r="J228" s="19" t="s">
        <v>19</v>
      </c>
      <c r="K228" s="19" t="s">
        <v>20</v>
      </c>
      <c r="L228" s="19" t="s">
        <v>21</v>
      </c>
      <c r="M228" s="19" t="s">
        <v>19</v>
      </c>
      <c r="N228" s="19" t="s">
        <v>20</v>
      </c>
      <c r="O228" s="19" t="s">
        <v>21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4" t="s">
        <v>199</v>
      </c>
      <c r="B229" s="14" t="s">
        <v>127</v>
      </c>
      <c r="C229" s="103" t="s">
        <v>44</v>
      </c>
      <c r="D229" s="28">
        <v>0</v>
      </c>
      <c r="E229" s="28">
        <v>0</v>
      </c>
      <c r="F229" s="15">
        <f>SUM(D229:E229)</f>
        <v>0</v>
      </c>
      <c r="G229" s="28">
        <v>0</v>
      </c>
      <c r="H229" s="28">
        <v>0</v>
      </c>
      <c r="I229" s="15">
        <f>SUM(G229:H229)</f>
        <v>0</v>
      </c>
      <c r="J229" s="28">
        <v>8</v>
      </c>
      <c r="K229" s="28">
        <v>4</v>
      </c>
      <c r="L229" s="15">
        <f>SUM(J229:K229)</f>
        <v>12</v>
      </c>
      <c r="M229" s="15">
        <f t="shared" ref="M229" si="130">SUM(G229,J229)</f>
        <v>8</v>
      </c>
      <c r="N229" s="15">
        <f t="shared" ref="N229" si="131">SUM(H229,K229)</f>
        <v>4</v>
      </c>
      <c r="O229" s="15">
        <f>SUM(M229:N229)</f>
        <v>12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4" t="s">
        <v>198</v>
      </c>
      <c r="B230" s="14" t="s">
        <v>127</v>
      </c>
      <c r="C230" s="103" t="s">
        <v>44</v>
      </c>
      <c r="D230" s="28">
        <v>0</v>
      </c>
      <c r="E230" s="28">
        <v>0</v>
      </c>
      <c r="F230" s="15">
        <f>SUM(D230:E230)</f>
        <v>0</v>
      </c>
      <c r="G230" s="28">
        <v>0</v>
      </c>
      <c r="H230" s="28">
        <v>0</v>
      </c>
      <c r="I230" s="15">
        <f>SUM(G230:H230)</f>
        <v>0</v>
      </c>
      <c r="J230" s="28">
        <v>1</v>
      </c>
      <c r="K230" s="28">
        <v>1</v>
      </c>
      <c r="L230" s="15">
        <f>SUM(J230:K230)</f>
        <v>2</v>
      </c>
      <c r="M230" s="15">
        <f t="shared" ref="M230:N230" si="132">SUM(G230,J230)</f>
        <v>1</v>
      </c>
      <c r="N230" s="15">
        <f t="shared" si="132"/>
        <v>1</v>
      </c>
      <c r="O230" s="15">
        <f>SUM(M230:N230)</f>
        <v>2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customHeight="1" x14ac:dyDescent="0.2">
      <c r="A231" s="148" t="s">
        <v>67</v>
      </c>
      <c r="B231" s="149"/>
      <c r="C231" s="150"/>
      <c r="D231" s="15">
        <f>SUM(D229:D230)</f>
        <v>0</v>
      </c>
      <c r="E231" s="15">
        <f t="shared" ref="E231:O231" si="133">SUM(E229:E230)</f>
        <v>0</v>
      </c>
      <c r="F231" s="15">
        <f t="shared" si="133"/>
        <v>0</v>
      </c>
      <c r="G231" s="15">
        <f t="shared" si="133"/>
        <v>0</v>
      </c>
      <c r="H231" s="15">
        <f t="shared" si="133"/>
        <v>0</v>
      </c>
      <c r="I231" s="15">
        <f t="shared" si="133"/>
        <v>0</v>
      </c>
      <c r="J231" s="15">
        <f t="shared" si="133"/>
        <v>9</v>
      </c>
      <c r="K231" s="15">
        <f t="shared" si="133"/>
        <v>5</v>
      </c>
      <c r="L231" s="15">
        <f t="shared" si="133"/>
        <v>14</v>
      </c>
      <c r="M231" s="15">
        <f t="shared" si="133"/>
        <v>9</v>
      </c>
      <c r="N231" s="15">
        <f t="shared" si="133"/>
        <v>5</v>
      </c>
      <c r="O231" s="15">
        <f t="shared" si="133"/>
        <v>14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8.25" customHeight="1" x14ac:dyDescent="0.2">
      <c r="A232" s="40"/>
      <c r="B232" s="41"/>
      <c r="C232" s="30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1" t="s">
        <v>30</v>
      </c>
      <c r="B233" s="11" t="s">
        <v>12</v>
      </c>
      <c r="C233" s="42" t="s">
        <v>13</v>
      </c>
      <c r="D233" s="19" t="s">
        <v>19</v>
      </c>
      <c r="E233" s="19" t="s">
        <v>20</v>
      </c>
      <c r="F233" s="19" t="s">
        <v>21</v>
      </c>
      <c r="G233" s="19" t="s">
        <v>19</v>
      </c>
      <c r="H233" s="19" t="s">
        <v>20</v>
      </c>
      <c r="I233" s="19" t="s">
        <v>21</v>
      </c>
      <c r="J233" s="19" t="s">
        <v>19</v>
      </c>
      <c r="K233" s="19" t="s">
        <v>20</v>
      </c>
      <c r="L233" s="19" t="s">
        <v>21</v>
      </c>
      <c r="M233" s="19" t="s">
        <v>19</v>
      </c>
      <c r="N233" s="19" t="s">
        <v>20</v>
      </c>
      <c r="O233" s="19" t="s">
        <v>21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4" t="s">
        <v>68</v>
      </c>
      <c r="B234" s="14" t="s">
        <v>127</v>
      </c>
      <c r="C234" s="103" t="s">
        <v>44</v>
      </c>
      <c r="D234" s="28">
        <v>0</v>
      </c>
      <c r="E234" s="28">
        <v>0</v>
      </c>
      <c r="F234" s="15">
        <f>SUM(D234:E234)</f>
        <v>0</v>
      </c>
      <c r="G234" s="28">
        <v>0</v>
      </c>
      <c r="H234" s="28">
        <v>0</v>
      </c>
      <c r="I234" s="15">
        <f>SUM(G234:H234)</f>
        <v>0</v>
      </c>
      <c r="J234" s="28">
        <v>6</v>
      </c>
      <c r="K234" s="28">
        <v>11</v>
      </c>
      <c r="L234" s="15">
        <f>SUM(J234,K234)</f>
        <v>17</v>
      </c>
      <c r="M234" s="15">
        <f t="shared" ref="M234:N234" si="134">SUM(G234,J234)</f>
        <v>6</v>
      </c>
      <c r="N234" s="15">
        <f t="shared" si="134"/>
        <v>11</v>
      </c>
      <c r="O234" s="15">
        <f>SUM(M234:N234)</f>
        <v>17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48" t="s">
        <v>26</v>
      </c>
      <c r="B235" s="149"/>
      <c r="C235" s="150"/>
      <c r="D235" s="15">
        <f t="shared" ref="D235:O235" si="135">SUM(D234)</f>
        <v>0</v>
      </c>
      <c r="E235" s="15">
        <f t="shared" si="135"/>
        <v>0</v>
      </c>
      <c r="F235" s="15">
        <f t="shared" si="135"/>
        <v>0</v>
      </c>
      <c r="G235" s="15">
        <f t="shared" si="135"/>
        <v>0</v>
      </c>
      <c r="H235" s="15">
        <f t="shared" si="135"/>
        <v>0</v>
      </c>
      <c r="I235" s="15">
        <f t="shared" si="135"/>
        <v>0</v>
      </c>
      <c r="J235" s="15">
        <f t="shared" si="135"/>
        <v>6</v>
      </c>
      <c r="K235" s="15">
        <f t="shared" si="135"/>
        <v>11</v>
      </c>
      <c r="L235" s="15">
        <f t="shared" si="135"/>
        <v>17</v>
      </c>
      <c r="M235" s="15">
        <f t="shared" si="135"/>
        <v>6</v>
      </c>
      <c r="N235" s="15">
        <f t="shared" si="135"/>
        <v>11</v>
      </c>
      <c r="O235" s="15">
        <f t="shared" si="135"/>
        <v>17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32" t="s">
        <v>31</v>
      </c>
      <c r="B236" s="133"/>
      <c r="C236" s="134"/>
      <c r="D236" s="90">
        <f t="shared" ref="D236:O236" si="136">SUM(D231,D235)</f>
        <v>0</v>
      </c>
      <c r="E236" s="90">
        <f t="shared" si="136"/>
        <v>0</v>
      </c>
      <c r="F236" s="90">
        <f t="shared" si="136"/>
        <v>0</v>
      </c>
      <c r="G236" s="90">
        <f t="shared" si="136"/>
        <v>0</v>
      </c>
      <c r="H236" s="90">
        <f t="shared" si="136"/>
        <v>0</v>
      </c>
      <c r="I236" s="90">
        <f t="shared" si="136"/>
        <v>0</v>
      </c>
      <c r="J236" s="90">
        <f t="shared" si="136"/>
        <v>15</v>
      </c>
      <c r="K236" s="90">
        <f t="shared" si="136"/>
        <v>16</v>
      </c>
      <c r="L236" s="90">
        <f t="shared" si="136"/>
        <v>31</v>
      </c>
      <c r="M236" s="90">
        <f t="shared" si="136"/>
        <v>15</v>
      </c>
      <c r="N236" s="90">
        <f t="shared" si="136"/>
        <v>16</v>
      </c>
      <c r="O236" s="90">
        <f t="shared" si="136"/>
        <v>31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21"/>
      <c r="B237" s="21"/>
      <c r="C237" s="22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29" t="s">
        <v>88</v>
      </c>
      <c r="B238" s="130"/>
      <c r="C238" s="130"/>
      <c r="D238" s="130"/>
      <c r="E238" s="130"/>
      <c r="F238" s="131"/>
      <c r="G238" s="132" t="s">
        <v>10</v>
      </c>
      <c r="H238" s="139"/>
      <c r="I238" s="139"/>
      <c r="J238" s="139"/>
      <c r="K238" s="139"/>
      <c r="L238" s="139"/>
      <c r="M238" s="139"/>
      <c r="N238" s="139"/>
      <c r="O238" s="140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1" t="s">
        <v>11</v>
      </c>
      <c r="B239" s="135" t="s">
        <v>12</v>
      </c>
      <c r="C239" s="137" t="s">
        <v>13</v>
      </c>
      <c r="D239" s="132" t="s">
        <v>14</v>
      </c>
      <c r="E239" s="139"/>
      <c r="F239" s="140"/>
      <c r="G239" s="132" t="s">
        <v>15</v>
      </c>
      <c r="H239" s="139"/>
      <c r="I239" s="140"/>
      <c r="J239" s="132" t="s">
        <v>16</v>
      </c>
      <c r="K239" s="139"/>
      <c r="L239" s="140"/>
      <c r="M239" s="132" t="s">
        <v>17</v>
      </c>
      <c r="N239" s="139"/>
      <c r="O239" s="140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1" t="s">
        <v>18</v>
      </c>
      <c r="B240" s="146"/>
      <c r="C240" s="147"/>
      <c r="D240" s="19" t="s">
        <v>19</v>
      </c>
      <c r="E240" s="19" t="s">
        <v>20</v>
      </c>
      <c r="F240" s="19" t="s">
        <v>21</v>
      </c>
      <c r="G240" s="19" t="s">
        <v>19</v>
      </c>
      <c r="H240" s="19" t="s">
        <v>20</v>
      </c>
      <c r="I240" s="19" t="s">
        <v>21</v>
      </c>
      <c r="J240" s="19" t="s">
        <v>19</v>
      </c>
      <c r="K240" s="19" t="s">
        <v>20</v>
      </c>
      <c r="L240" s="19" t="s">
        <v>21</v>
      </c>
      <c r="M240" s="19" t="s">
        <v>19</v>
      </c>
      <c r="N240" s="19" t="s">
        <v>20</v>
      </c>
      <c r="O240" s="19" t="s">
        <v>21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2.5" x14ac:dyDescent="0.2">
      <c r="A241" s="14" t="s">
        <v>69</v>
      </c>
      <c r="B241" s="14" t="s">
        <v>128</v>
      </c>
      <c r="C241" s="103" t="s">
        <v>70</v>
      </c>
      <c r="D241" s="28">
        <v>0</v>
      </c>
      <c r="E241" s="28">
        <v>0</v>
      </c>
      <c r="F241" s="15">
        <f>SUM(D241:E241)</f>
        <v>0</v>
      </c>
      <c r="G241" s="28">
        <v>0</v>
      </c>
      <c r="H241" s="28">
        <v>0</v>
      </c>
      <c r="I241" s="15">
        <f>SUM(G241:H241)</f>
        <v>0</v>
      </c>
      <c r="J241" s="28">
        <v>30</v>
      </c>
      <c r="K241" s="28">
        <v>31</v>
      </c>
      <c r="L241" s="15">
        <f>SUM(J241:K241)</f>
        <v>61</v>
      </c>
      <c r="M241" s="15">
        <f t="shared" ref="M241:N241" si="137">SUM(G241,J241)</f>
        <v>30</v>
      </c>
      <c r="N241" s="15">
        <f t="shared" si="137"/>
        <v>31</v>
      </c>
      <c r="O241" s="15">
        <f>SUM(M241:N241)</f>
        <v>61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32" t="s">
        <v>31</v>
      </c>
      <c r="B242" s="133"/>
      <c r="C242" s="134"/>
      <c r="D242" s="92">
        <f t="shared" ref="D242:O242" si="138">SUM(D241)</f>
        <v>0</v>
      </c>
      <c r="E242" s="92">
        <f t="shared" si="138"/>
        <v>0</v>
      </c>
      <c r="F242" s="92">
        <f t="shared" si="138"/>
        <v>0</v>
      </c>
      <c r="G242" s="92">
        <f t="shared" si="138"/>
        <v>0</v>
      </c>
      <c r="H242" s="92">
        <f t="shared" si="138"/>
        <v>0</v>
      </c>
      <c r="I242" s="92">
        <f t="shared" si="138"/>
        <v>0</v>
      </c>
      <c r="J242" s="92">
        <f t="shared" si="138"/>
        <v>30</v>
      </c>
      <c r="K242" s="92">
        <f t="shared" si="138"/>
        <v>31</v>
      </c>
      <c r="L242" s="92">
        <f t="shared" si="138"/>
        <v>61</v>
      </c>
      <c r="M242" s="92">
        <f t="shared" si="138"/>
        <v>30</v>
      </c>
      <c r="N242" s="92">
        <f t="shared" si="138"/>
        <v>31</v>
      </c>
      <c r="O242" s="92">
        <f t="shared" si="138"/>
        <v>61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21"/>
      <c r="B243" s="21"/>
      <c r="C243" s="22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">
      <c r="A244" s="129" t="s">
        <v>230</v>
      </c>
      <c r="B244" s="130"/>
      <c r="C244" s="130"/>
      <c r="D244" s="130"/>
      <c r="E244" s="130"/>
      <c r="F244" s="131"/>
      <c r="G244" s="132" t="s">
        <v>10</v>
      </c>
      <c r="H244" s="139"/>
      <c r="I244" s="139"/>
      <c r="J244" s="139"/>
      <c r="K244" s="139"/>
      <c r="L244" s="139"/>
      <c r="M244" s="139"/>
      <c r="N244" s="139"/>
      <c r="O244" s="140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">
      <c r="A245" s="11" t="s">
        <v>11</v>
      </c>
      <c r="B245" s="135" t="s">
        <v>12</v>
      </c>
      <c r="C245" s="137" t="s">
        <v>13</v>
      </c>
      <c r="D245" s="132" t="s">
        <v>14</v>
      </c>
      <c r="E245" s="139"/>
      <c r="F245" s="140"/>
      <c r="G245" s="132" t="s">
        <v>15</v>
      </c>
      <c r="H245" s="139"/>
      <c r="I245" s="140"/>
      <c r="J245" s="132" t="s">
        <v>16</v>
      </c>
      <c r="K245" s="139"/>
      <c r="L245" s="140"/>
      <c r="M245" s="132" t="s">
        <v>17</v>
      </c>
      <c r="N245" s="139"/>
      <c r="O245" s="140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">
      <c r="A246" s="11" t="s">
        <v>18</v>
      </c>
      <c r="B246" s="146"/>
      <c r="C246" s="147"/>
      <c r="D246" s="19" t="s">
        <v>19</v>
      </c>
      <c r="E246" s="19" t="s">
        <v>20</v>
      </c>
      <c r="F246" s="19" t="s">
        <v>21</v>
      </c>
      <c r="G246" s="19" t="s">
        <v>19</v>
      </c>
      <c r="H246" s="19" t="s">
        <v>20</v>
      </c>
      <c r="I246" s="19" t="s">
        <v>21</v>
      </c>
      <c r="J246" s="19" t="s">
        <v>19</v>
      </c>
      <c r="K246" s="19" t="s">
        <v>20</v>
      </c>
      <c r="L246" s="19" t="s">
        <v>21</v>
      </c>
      <c r="M246" s="19" t="s">
        <v>19</v>
      </c>
      <c r="N246" s="19" t="s">
        <v>20</v>
      </c>
      <c r="O246" s="19" t="s">
        <v>21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">
      <c r="A247" s="14" t="s">
        <v>165</v>
      </c>
      <c r="B247" s="14" t="s">
        <v>114</v>
      </c>
      <c r="C247" s="98" t="s">
        <v>44</v>
      </c>
      <c r="D247" s="28">
        <v>0</v>
      </c>
      <c r="E247" s="28">
        <v>0</v>
      </c>
      <c r="F247" s="15">
        <f>SUM(D247:E247)</f>
        <v>0</v>
      </c>
      <c r="G247" s="28">
        <v>41</v>
      </c>
      <c r="H247" s="28">
        <v>47</v>
      </c>
      <c r="I247" s="15">
        <f>SUM(G247:H247)</f>
        <v>88</v>
      </c>
      <c r="J247" s="28">
        <v>331</v>
      </c>
      <c r="K247" s="28">
        <v>422</v>
      </c>
      <c r="L247" s="15">
        <f>SUM(J247:K247)</f>
        <v>753</v>
      </c>
      <c r="M247" s="15">
        <f t="shared" ref="M247" si="139">SUM(G247,J247)</f>
        <v>372</v>
      </c>
      <c r="N247" s="15">
        <f t="shared" ref="N247" si="140">SUM(H247,K247)</f>
        <v>469</v>
      </c>
      <c r="O247" s="15">
        <f>SUM(M247:N247)</f>
        <v>841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">
      <c r="A248" s="132" t="s">
        <v>31</v>
      </c>
      <c r="B248" s="133"/>
      <c r="C248" s="134"/>
      <c r="D248" s="92">
        <f t="shared" ref="D248:O248" si="141">SUM(D247)</f>
        <v>0</v>
      </c>
      <c r="E248" s="92">
        <f t="shared" si="141"/>
        <v>0</v>
      </c>
      <c r="F248" s="92">
        <f t="shared" si="141"/>
        <v>0</v>
      </c>
      <c r="G248" s="92">
        <f t="shared" si="141"/>
        <v>41</v>
      </c>
      <c r="H248" s="92">
        <f t="shared" si="141"/>
        <v>47</v>
      </c>
      <c r="I248" s="92">
        <f t="shared" si="141"/>
        <v>88</v>
      </c>
      <c r="J248" s="92">
        <f t="shared" si="141"/>
        <v>331</v>
      </c>
      <c r="K248" s="92">
        <f t="shared" si="141"/>
        <v>422</v>
      </c>
      <c r="L248" s="92">
        <f t="shared" si="141"/>
        <v>753</v>
      </c>
      <c r="M248" s="92">
        <f t="shared" si="141"/>
        <v>372</v>
      </c>
      <c r="N248" s="92">
        <f t="shared" si="141"/>
        <v>469</v>
      </c>
      <c r="O248" s="92">
        <f t="shared" si="141"/>
        <v>841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21"/>
      <c r="B249" s="21"/>
      <c r="C249" s="22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29" t="s">
        <v>231</v>
      </c>
      <c r="B250" s="130"/>
      <c r="C250" s="130"/>
      <c r="D250" s="130"/>
      <c r="E250" s="130"/>
      <c r="F250" s="131"/>
      <c r="G250" s="132" t="s">
        <v>10</v>
      </c>
      <c r="H250" s="133"/>
      <c r="I250" s="133"/>
      <c r="J250" s="133"/>
      <c r="K250" s="133"/>
      <c r="L250" s="133"/>
      <c r="M250" s="133"/>
      <c r="N250" s="133"/>
      <c r="O250" s="134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1" t="s">
        <v>11</v>
      </c>
      <c r="B251" s="135" t="s">
        <v>12</v>
      </c>
      <c r="C251" s="137" t="s">
        <v>13</v>
      </c>
      <c r="D251" s="132" t="s">
        <v>14</v>
      </c>
      <c r="E251" s="133"/>
      <c r="F251" s="134"/>
      <c r="G251" s="132" t="s">
        <v>15</v>
      </c>
      <c r="H251" s="133"/>
      <c r="I251" s="134"/>
      <c r="J251" s="132" t="s">
        <v>16</v>
      </c>
      <c r="K251" s="133"/>
      <c r="L251" s="134"/>
      <c r="M251" s="132" t="s">
        <v>17</v>
      </c>
      <c r="N251" s="133"/>
      <c r="O251" s="134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1" t="s">
        <v>66</v>
      </c>
      <c r="B252" s="136"/>
      <c r="C252" s="138"/>
      <c r="D252" s="19" t="s">
        <v>19</v>
      </c>
      <c r="E252" s="19" t="s">
        <v>20</v>
      </c>
      <c r="F252" s="19" t="s">
        <v>21</v>
      </c>
      <c r="G252" s="19" t="s">
        <v>19</v>
      </c>
      <c r="H252" s="19" t="s">
        <v>20</v>
      </c>
      <c r="I252" s="19" t="s">
        <v>21</v>
      </c>
      <c r="J252" s="19" t="s">
        <v>19</v>
      </c>
      <c r="K252" s="19" t="s">
        <v>20</v>
      </c>
      <c r="L252" s="19" t="s">
        <v>21</v>
      </c>
      <c r="M252" s="19" t="s">
        <v>19</v>
      </c>
      <c r="N252" s="19" t="s">
        <v>20</v>
      </c>
      <c r="O252" s="19" t="s">
        <v>21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4" t="s">
        <v>232</v>
      </c>
      <c r="B253" s="113" t="s">
        <v>129</v>
      </c>
      <c r="C253" s="121" t="s">
        <v>38</v>
      </c>
      <c r="D253" s="28">
        <v>16</v>
      </c>
      <c r="E253" s="28">
        <v>16</v>
      </c>
      <c r="F253" s="15">
        <f>SUM(D253:E253)</f>
        <v>32</v>
      </c>
      <c r="G253" s="28">
        <v>13</v>
      </c>
      <c r="H253" s="28">
        <v>13</v>
      </c>
      <c r="I253" s="15">
        <f>SUM(G253:H253)</f>
        <v>26</v>
      </c>
      <c r="J253" s="28">
        <v>0</v>
      </c>
      <c r="K253" s="28">
        <v>0</v>
      </c>
      <c r="L253" s="15">
        <f>SUM(J253:K253)</f>
        <v>0</v>
      </c>
      <c r="M253" s="15">
        <f t="shared" ref="M253" si="142">SUM(G253,J253)</f>
        <v>13</v>
      </c>
      <c r="N253" s="15">
        <f t="shared" ref="N253" si="143">SUM(H253,K253)</f>
        <v>13</v>
      </c>
      <c r="O253" s="15">
        <f>SUM(M253:N253)</f>
        <v>26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32" t="s">
        <v>31</v>
      </c>
      <c r="B254" s="133"/>
      <c r="C254" s="134"/>
      <c r="D254" s="90">
        <f t="shared" ref="D254:O254" si="144">D253</f>
        <v>16</v>
      </c>
      <c r="E254" s="90">
        <f t="shared" si="144"/>
        <v>16</v>
      </c>
      <c r="F254" s="90">
        <f t="shared" si="144"/>
        <v>32</v>
      </c>
      <c r="G254" s="90">
        <f t="shared" si="144"/>
        <v>13</v>
      </c>
      <c r="H254" s="90">
        <f t="shared" si="144"/>
        <v>13</v>
      </c>
      <c r="I254" s="90">
        <f t="shared" si="144"/>
        <v>26</v>
      </c>
      <c r="J254" s="90">
        <f t="shared" si="144"/>
        <v>0</v>
      </c>
      <c r="K254" s="90">
        <f t="shared" si="144"/>
        <v>0</v>
      </c>
      <c r="L254" s="90">
        <f t="shared" si="144"/>
        <v>0</v>
      </c>
      <c r="M254" s="90">
        <f t="shared" si="144"/>
        <v>13</v>
      </c>
      <c r="N254" s="90">
        <f t="shared" si="144"/>
        <v>13</v>
      </c>
      <c r="O254" s="90">
        <f t="shared" si="144"/>
        <v>26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21"/>
      <c r="B255" s="21"/>
      <c r="C255" s="22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21"/>
      <c r="B256" s="21"/>
      <c r="C256" s="22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48" t="s">
        <v>71</v>
      </c>
      <c r="B257" s="149"/>
      <c r="C257" s="150"/>
      <c r="D257" s="19">
        <f t="shared" ref="D257:O257" si="145">SUM(D49,D74,D98,D130,D147,D171,D180,D189,D202,D209,D218,D224,D236,D242,D248,D254)</f>
        <v>646</v>
      </c>
      <c r="E257" s="19">
        <f t="shared" si="145"/>
        <v>595</v>
      </c>
      <c r="F257" s="19">
        <f t="shared" si="145"/>
        <v>1241</v>
      </c>
      <c r="G257" s="19">
        <f t="shared" si="145"/>
        <v>1323</v>
      </c>
      <c r="H257" s="19">
        <f t="shared" si="145"/>
        <v>1391</v>
      </c>
      <c r="I257" s="19">
        <f t="shared" si="145"/>
        <v>2714</v>
      </c>
      <c r="J257" s="19">
        <f t="shared" si="145"/>
        <v>12344</v>
      </c>
      <c r="K257" s="19">
        <f t="shared" si="145"/>
        <v>12960</v>
      </c>
      <c r="L257" s="19">
        <f t="shared" si="145"/>
        <v>25304</v>
      </c>
      <c r="M257" s="19">
        <f t="shared" si="145"/>
        <v>13667</v>
      </c>
      <c r="N257" s="19">
        <f t="shared" si="145"/>
        <v>14351</v>
      </c>
      <c r="O257" s="19">
        <f t="shared" si="145"/>
        <v>28018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0.5" customHeight="1" x14ac:dyDescent="0.2">
      <c r="A258" s="41"/>
      <c r="B258" s="21"/>
      <c r="C258" s="22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91" t="s">
        <v>72</v>
      </c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s="39" customFormat="1" x14ac:dyDescent="0.2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38"/>
      <c r="Q260" s="38"/>
      <c r="R260" s="38"/>
      <c r="S260" s="38"/>
      <c r="T260" s="38"/>
      <c r="U260" s="38"/>
      <c r="V260" s="38"/>
      <c r="W260" s="38"/>
      <c r="X260" s="38"/>
      <c r="Y260" s="38"/>
    </row>
    <row r="261" spans="1:25" x14ac:dyDescent="0.2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29" t="s">
        <v>73</v>
      </c>
      <c r="B262" s="130"/>
      <c r="C262" s="130"/>
      <c r="D262" s="130"/>
      <c r="E262" s="130"/>
      <c r="F262" s="131"/>
      <c r="G262" s="132" t="s">
        <v>10</v>
      </c>
      <c r="H262" s="139"/>
      <c r="I262" s="139"/>
      <c r="J262" s="139"/>
      <c r="K262" s="139"/>
      <c r="L262" s="139"/>
      <c r="M262" s="139"/>
      <c r="N262" s="139"/>
      <c r="O262" s="140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1" t="s">
        <v>11</v>
      </c>
      <c r="B263" s="137" t="s">
        <v>12</v>
      </c>
      <c r="C263" s="137" t="s">
        <v>13</v>
      </c>
      <c r="D263" s="132" t="s">
        <v>14</v>
      </c>
      <c r="E263" s="139"/>
      <c r="F263" s="140"/>
      <c r="G263" s="132" t="s">
        <v>15</v>
      </c>
      <c r="H263" s="139"/>
      <c r="I263" s="140"/>
      <c r="J263" s="132" t="s">
        <v>16</v>
      </c>
      <c r="K263" s="139"/>
      <c r="L263" s="140"/>
      <c r="M263" s="132" t="s">
        <v>17</v>
      </c>
      <c r="N263" s="139"/>
      <c r="O263" s="140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">
      <c r="A264" s="11" t="s">
        <v>200</v>
      </c>
      <c r="B264" s="138"/>
      <c r="C264" s="138"/>
      <c r="D264" s="19" t="s">
        <v>19</v>
      </c>
      <c r="E264" s="19" t="s">
        <v>20</v>
      </c>
      <c r="F264" s="19" t="s">
        <v>21</v>
      </c>
      <c r="G264" s="19" t="s">
        <v>19</v>
      </c>
      <c r="H264" s="19" t="s">
        <v>20</v>
      </c>
      <c r="I264" s="19" t="s">
        <v>21</v>
      </c>
      <c r="J264" s="19" t="s">
        <v>19</v>
      </c>
      <c r="K264" s="19" t="s">
        <v>20</v>
      </c>
      <c r="L264" s="19" t="s">
        <v>21</v>
      </c>
      <c r="M264" s="19" t="s">
        <v>19</v>
      </c>
      <c r="N264" s="19" t="s">
        <v>20</v>
      </c>
      <c r="O264" s="19" t="s">
        <v>21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s="39" customFormat="1" ht="22.5" x14ac:dyDescent="0.2">
      <c r="A265" s="112" t="s">
        <v>207</v>
      </c>
      <c r="B265" s="112" t="s">
        <v>101</v>
      </c>
      <c r="C265" s="114" t="s">
        <v>54</v>
      </c>
      <c r="D265" s="108">
        <v>16</v>
      </c>
      <c r="E265" s="108">
        <v>8</v>
      </c>
      <c r="F265" s="26">
        <f t="shared" ref="F265" si="146">SUM(D265:E265)</f>
        <v>24</v>
      </c>
      <c r="G265" s="108">
        <v>15</v>
      </c>
      <c r="H265" s="108">
        <v>7</v>
      </c>
      <c r="I265" s="26">
        <f t="shared" ref="I265" si="147">SUM(G265,H265)</f>
        <v>22</v>
      </c>
      <c r="J265" s="26">
        <v>10</v>
      </c>
      <c r="K265" s="26">
        <v>8</v>
      </c>
      <c r="L265" s="26">
        <f t="shared" ref="L265" si="148">SUM(J265:K265)</f>
        <v>18</v>
      </c>
      <c r="M265" s="26">
        <f t="shared" ref="M265" si="149">G265+J265</f>
        <v>25</v>
      </c>
      <c r="N265" s="26">
        <f t="shared" ref="N265" si="150">H265+K265</f>
        <v>15</v>
      </c>
      <c r="O265" s="26">
        <f t="shared" ref="O265" si="151">SUM(M265:N265)</f>
        <v>40</v>
      </c>
      <c r="P265" s="38"/>
      <c r="Q265" s="38"/>
      <c r="R265" s="38"/>
      <c r="S265" s="38"/>
      <c r="T265" s="38"/>
      <c r="U265" s="38"/>
      <c r="V265" s="38"/>
      <c r="W265" s="38"/>
      <c r="X265" s="38"/>
      <c r="Y265" s="38"/>
    </row>
    <row r="266" spans="1:25" s="39" customFormat="1" x14ac:dyDescent="0.2">
      <c r="A266" s="189" t="s">
        <v>26</v>
      </c>
      <c r="B266" s="189"/>
      <c r="C266" s="189"/>
      <c r="D266" s="28">
        <f>SUM(D265)</f>
        <v>16</v>
      </c>
      <c r="E266" s="28">
        <f t="shared" ref="E266:O266" si="152">SUM(E265)</f>
        <v>8</v>
      </c>
      <c r="F266" s="28">
        <f t="shared" si="152"/>
        <v>24</v>
      </c>
      <c r="G266" s="28">
        <f t="shared" si="152"/>
        <v>15</v>
      </c>
      <c r="H266" s="28">
        <f t="shared" si="152"/>
        <v>7</v>
      </c>
      <c r="I266" s="28">
        <f>SUM(I265)</f>
        <v>22</v>
      </c>
      <c r="J266" s="28">
        <f t="shared" si="152"/>
        <v>10</v>
      </c>
      <c r="K266" s="28">
        <f t="shared" si="152"/>
        <v>8</v>
      </c>
      <c r="L266" s="28">
        <f t="shared" si="152"/>
        <v>18</v>
      </c>
      <c r="M266" s="28">
        <f t="shared" si="152"/>
        <v>25</v>
      </c>
      <c r="N266" s="28">
        <f t="shared" si="152"/>
        <v>15</v>
      </c>
      <c r="O266" s="28">
        <f t="shared" si="152"/>
        <v>40</v>
      </c>
      <c r="P266" s="38"/>
      <c r="Q266" s="38"/>
      <c r="R266" s="38"/>
      <c r="S266" s="38"/>
      <c r="T266" s="38"/>
      <c r="U266" s="38"/>
      <c r="V266" s="38"/>
      <c r="W266" s="38"/>
      <c r="X266" s="38"/>
      <c r="Y266" s="38"/>
    </row>
    <row r="267" spans="1:25" s="39" customFormat="1" x14ac:dyDescent="0.2">
      <c r="A267" s="34"/>
      <c r="B267" s="34"/>
      <c r="C267" s="34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38"/>
      <c r="Q267" s="38"/>
      <c r="R267" s="38"/>
      <c r="S267" s="38"/>
      <c r="T267" s="38"/>
      <c r="U267" s="38"/>
      <c r="V267" s="38"/>
      <c r="W267" s="38"/>
      <c r="X267" s="38"/>
      <c r="Y267" s="38"/>
    </row>
    <row r="268" spans="1:25" s="39" customFormat="1" x14ac:dyDescent="0.2">
      <c r="A268" s="35" t="s">
        <v>11</v>
      </c>
      <c r="B268" s="187" t="s">
        <v>12</v>
      </c>
      <c r="C268" s="187" t="s">
        <v>13</v>
      </c>
      <c r="D268" s="189" t="s">
        <v>14</v>
      </c>
      <c r="E268" s="190"/>
      <c r="F268" s="190"/>
      <c r="G268" s="189" t="s">
        <v>15</v>
      </c>
      <c r="H268" s="190"/>
      <c r="I268" s="190"/>
      <c r="J268" s="189" t="s">
        <v>16</v>
      </c>
      <c r="K268" s="190"/>
      <c r="L268" s="190"/>
      <c r="M268" s="189" t="s">
        <v>17</v>
      </c>
      <c r="N268" s="190"/>
      <c r="O268" s="190"/>
      <c r="P268" s="38"/>
      <c r="Q268" s="38"/>
      <c r="R268" s="38"/>
      <c r="S268" s="38"/>
      <c r="T268" s="38"/>
      <c r="U268" s="38"/>
      <c r="V268" s="38"/>
      <c r="W268" s="38"/>
      <c r="X268" s="38"/>
      <c r="Y268" s="38"/>
    </row>
    <row r="269" spans="1:25" s="39" customFormat="1" x14ac:dyDescent="0.2">
      <c r="A269" s="35" t="s">
        <v>18</v>
      </c>
      <c r="B269" s="187"/>
      <c r="C269" s="187"/>
      <c r="D269" s="37" t="s">
        <v>19</v>
      </c>
      <c r="E269" s="37" t="s">
        <v>20</v>
      </c>
      <c r="F269" s="37" t="s">
        <v>21</v>
      </c>
      <c r="G269" s="37" t="s">
        <v>19</v>
      </c>
      <c r="H269" s="37" t="s">
        <v>20</v>
      </c>
      <c r="I269" s="37" t="s">
        <v>21</v>
      </c>
      <c r="J269" s="37" t="s">
        <v>19</v>
      </c>
      <c r="K269" s="37" t="s">
        <v>20</v>
      </c>
      <c r="L269" s="37" t="s">
        <v>21</v>
      </c>
      <c r="M269" s="37" t="s">
        <v>19</v>
      </c>
      <c r="N269" s="37" t="s">
        <v>20</v>
      </c>
      <c r="O269" s="37" t="s">
        <v>21</v>
      </c>
      <c r="P269" s="38"/>
      <c r="Q269" s="38"/>
      <c r="R269" s="38"/>
      <c r="S269" s="38"/>
      <c r="T269" s="38"/>
      <c r="U269" s="38"/>
      <c r="V269" s="38"/>
      <c r="W269" s="38"/>
      <c r="X269" s="38"/>
      <c r="Y269" s="38"/>
    </row>
    <row r="270" spans="1:25" s="39" customFormat="1" x14ac:dyDescent="0.2">
      <c r="A270" s="14" t="s">
        <v>150</v>
      </c>
      <c r="B270" s="115" t="s">
        <v>98</v>
      </c>
      <c r="C270" s="103" t="s">
        <v>54</v>
      </c>
      <c r="D270" s="117">
        <v>44</v>
      </c>
      <c r="E270" s="117">
        <v>54</v>
      </c>
      <c r="F270" s="28">
        <f>SUM(D270:E270)</f>
        <v>98</v>
      </c>
      <c r="G270" s="28">
        <v>35</v>
      </c>
      <c r="H270" s="28">
        <v>45</v>
      </c>
      <c r="I270" s="28">
        <f>SUM(G270:H270)</f>
        <v>80</v>
      </c>
      <c r="J270" s="28">
        <v>124</v>
      </c>
      <c r="K270" s="28">
        <v>165</v>
      </c>
      <c r="L270" s="28">
        <f>SUM(J270:K270)</f>
        <v>289</v>
      </c>
      <c r="M270" s="28">
        <f>SUM(G270,J270)</f>
        <v>159</v>
      </c>
      <c r="N270" s="28">
        <f>SUM(H270,K270)</f>
        <v>210</v>
      </c>
      <c r="O270" s="28">
        <f>SUM(M270:N270)</f>
        <v>369</v>
      </c>
      <c r="P270" s="38"/>
      <c r="Q270" s="38"/>
      <c r="R270" s="38"/>
      <c r="S270" s="38"/>
      <c r="T270" s="38"/>
      <c r="U270" s="38"/>
      <c r="V270" s="38"/>
      <c r="W270" s="38"/>
      <c r="X270" s="38"/>
      <c r="Y270" s="38"/>
    </row>
    <row r="271" spans="1:25" s="39" customFormat="1" x14ac:dyDescent="0.2">
      <c r="A271" s="113" t="s">
        <v>212</v>
      </c>
      <c r="B271" s="113" t="s">
        <v>101</v>
      </c>
      <c r="C271" s="88" t="s">
        <v>54</v>
      </c>
      <c r="D271" s="28">
        <v>0</v>
      </c>
      <c r="E271" s="28">
        <v>0</v>
      </c>
      <c r="F271" s="28">
        <f>SUM(D271:E271)</f>
        <v>0</v>
      </c>
      <c r="G271" s="28">
        <v>0</v>
      </c>
      <c r="H271" s="28">
        <v>0</v>
      </c>
      <c r="I271" s="28">
        <f>SUM(G271:H271)</f>
        <v>0</v>
      </c>
      <c r="J271" s="28">
        <v>3</v>
      </c>
      <c r="K271" s="28">
        <v>1</v>
      </c>
      <c r="L271" s="28">
        <f>SUM(J271:K271)</f>
        <v>4</v>
      </c>
      <c r="M271" s="28">
        <f>SUM(G271,J271)</f>
        <v>3</v>
      </c>
      <c r="N271" s="28">
        <f>SUM(H271,K271)</f>
        <v>1</v>
      </c>
      <c r="O271" s="28">
        <f>SUM(M271:N271)</f>
        <v>4</v>
      </c>
      <c r="P271" s="38"/>
      <c r="Q271" s="38"/>
      <c r="R271" s="38"/>
      <c r="S271" s="38"/>
      <c r="T271" s="38"/>
      <c r="U271" s="38"/>
      <c r="V271" s="38"/>
      <c r="W271" s="38"/>
      <c r="X271" s="38"/>
      <c r="Y271" s="38"/>
    </row>
    <row r="272" spans="1:25" s="39" customFormat="1" x14ac:dyDescent="0.2">
      <c r="A272" s="189" t="s">
        <v>26</v>
      </c>
      <c r="B272" s="189"/>
      <c r="C272" s="189"/>
      <c r="D272" s="28">
        <f>SUM(D270:D271)</f>
        <v>44</v>
      </c>
      <c r="E272" s="28">
        <f t="shared" ref="E272:O272" si="153">SUM(E270:E271)</f>
        <v>54</v>
      </c>
      <c r="F272" s="28">
        <f t="shared" si="153"/>
        <v>98</v>
      </c>
      <c r="G272" s="28">
        <f>SUM(G270:G271)</f>
        <v>35</v>
      </c>
      <c r="H272" s="28">
        <f t="shared" si="153"/>
        <v>45</v>
      </c>
      <c r="I272" s="28">
        <f t="shared" si="153"/>
        <v>80</v>
      </c>
      <c r="J272" s="28">
        <f>SUM(J270:J271)</f>
        <v>127</v>
      </c>
      <c r="K272" s="28">
        <f t="shared" si="153"/>
        <v>166</v>
      </c>
      <c r="L272" s="28">
        <f t="shared" si="153"/>
        <v>293</v>
      </c>
      <c r="M272" s="28">
        <f t="shared" si="153"/>
        <v>162</v>
      </c>
      <c r="N272" s="28">
        <f t="shared" si="153"/>
        <v>211</v>
      </c>
      <c r="O272" s="28">
        <f t="shared" si="153"/>
        <v>373</v>
      </c>
      <c r="P272" s="38"/>
      <c r="Q272" s="38"/>
      <c r="R272" s="38"/>
      <c r="S272" s="38"/>
      <c r="T272" s="38"/>
      <c r="U272" s="38"/>
      <c r="V272" s="38"/>
      <c r="W272" s="38"/>
      <c r="X272" s="38"/>
      <c r="Y272" s="38"/>
    </row>
    <row r="273" spans="1:25" s="39" customFormat="1" x14ac:dyDescent="0.2">
      <c r="A273" s="34"/>
      <c r="B273" s="34"/>
      <c r="C273" s="34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38"/>
      <c r="Q273" s="38"/>
      <c r="R273" s="38"/>
      <c r="S273" s="38"/>
      <c r="T273" s="38"/>
      <c r="U273" s="38"/>
      <c r="V273" s="38"/>
      <c r="W273" s="38"/>
      <c r="X273" s="38"/>
      <c r="Y273" s="38"/>
    </row>
    <row r="274" spans="1:25" s="39" customFormat="1" x14ac:dyDescent="0.2">
      <c r="A274" s="87"/>
      <c r="B274" s="87"/>
      <c r="C274" s="87"/>
      <c r="D274" s="87"/>
      <c r="E274" s="87"/>
      <c r="F274" s="87"/>
      <c r="G274" s="34"/>
      <c r="H274" s="80"/>
      <c r="I274" s="80"/>
      <c r="J274" s="80"/>
      <c r="K274" s="80"/>
      <c r="L274" s="80"/>
      <c r="M274" s="80"/>
      <c r="N274" s="80"/>
      <c r="O274" s="80"/>
      <c r="P274" s="38"/>
      <c r="Q274" s="38"/>
      <c r="R274" s="38"/>
      <c r="S274" s="38"/>
      <c r="T274" s="38"/>
      <c r="U274" s="38"/>
      <c r="V274" s="38"/>
      <c r="W274" s="38"/>
      <c r="X274" s="38"/>
      <c r="Y274" s="38"/>
    </row>
    <row r="275" spans="1:25" s="39" customFormat="1" x14ac:dyDescent="0.2">
      <c r="A275" s="35" t="s">
        <v>11</v>
      </c>
      <c r="B275" s="185" t="s">
        <v>12</v>
      </c>
      <c r="C275" s="187" t="s">
        <v>13</v>
      </c>
      <c r="D275" s="189" t="s">
        <v>14</v>
      </c>
      <c r="E275" s="190"/>
      <c r="F275" s="190"/>
      <c r="G275" s="189" t="s">
        <v>15</v>
      </c>
      <c r="H275" s="190"/>
      <c r="I275" s="190"/>
      <c r="J275" s="189" t="s">
        <v>16</v>
      </c>
      <c r="K275" s="190"/>
      <c r="L275" s="190"/>
      <c r="M275" s="189" t="s">
        <v>17</v>
      </c>
      <c r="N275" s="190"/>
      <c r="O275" s="190"/>
      <c r="P275" s="38"/>
      <c r="Q275" s="38"/>
      <c r="R275" s="38"/>
      <c r="S275" s="38"/>
      <c r="T275" s="38"/>
      <c r="U275" s="38"/>
      <c r="V275" s="38"/>
      <c r="W275" s="38"/>
      <c r="X275" s="38"/>
      <c r="Y275" s="38"/>
    </row>
    <row r="276" spans="1:25" x14ac:dyDescent="0.2">
      <c r="A276" s="35" t="s">
        <v>66</v>
      </c>
      <c r="B276" s="186"/>
      <c r="C276" s="188"/>
      <c r="D276" s="37" t="s">
        <v>19</v>
      </c>
      <c r="E276" s="37" t="s">
        <v>20</v>
      </c>
      <c r="F276" s="37" t="s">
        <v>21</v>
      </c>
      <c r="G276" s="37" t="s">
        <v>19</v>
      </c>
      <c r="H276" s="37" t="s">
        <v>20</v>
      </c>
      <c r="I276" s="37" t="s">
        <v>21</v>
      </c>
      <c r="J276" s="37" t="s">
        <v>19</v>
      </c>
      <c r="K276" s="37" t="s">
        <v>20</v>
      </c>
      <c r="L276" s="37" t="s">
        <v>21</v>
      </c>
      <c r="M276" s="37" t="s">
        <v>19</v>
      </c>
      <c r="N276" s="37" t="s">
        <v>20</v>
      </c>
      <c r="O276" s="37" t="s">
        <v>21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15" t="s">
        <v>173</v>
      </c>
      <c r="B277" s="115" t="s">
        <v>98</v>
      </c>
      <c r="C277" s="120" t="s">
        <v>22</v>
      </c>
      <c r="D277" s="29">
        <v>3</v>
      </c>
      <c r="E277" s="29">
        <v>8</v>
      </c>
      <c r="F277" s="29">
        <f>SUM(D277:E277)</f>
        <v>11</v>
      </c>
      <c r="G277" s="29">
        <v>2</v>
      </c>
      <c r="H277" s="29">
        <v>5</v>
      </c>
      <c r="I277" s="29">
        <f>SUM(G277:H277)</f>
        <v>7</v>
      </c>
      <c r="J277" s="119">
        <v>9</v>
      </c>
      <c r="K277" s="119">
        <v>6</v>
      </c>
      <c r="L277" s="29">
        <f>SUM(J277:K277)</f>
        <v>15</v>
      </c>
      <c r="M277" s="29">
        <f t="shared" ref="M277:N277" si="154">SUM(G277,J277)</f>
        <v>11</v>
      </c>
      <c r="N277" s="29">
        <f t="shared" si="154"/>
        <v>11</v>
      </c>
      <c r="O277" s="29">
        <f>SUM(M277:N277)</f>
        <v>22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82"/>
      <c r="B278" s="83"/>
      <c r="C278" s="77" t="s">
        <v>26</v>
      </c>
      <c r="D278" s="29">
        <f>SUM(D277)</f>
        <v>3</v>
      </c>
      <c r="E278" s="29">
        <f t="shared" ref="E278:O278" si="155">SUM(E277)</f>
        <v>8</v>
      </c>
      <c r="F278" s="29">
        <f t="shared" si="155"/>
        <v>11</v>
      </c>
      <c r="G278" s="29">
        <f t="shared" si="155"/>
        <v>2</v>
      </c>
      <c r="H278" s="29">
        <f t="shared" si="155"/>
        <v>5</v>
      </c>
      <c r="I278" s="29">
        <f t="shared" si="155"/>
        <v>7</v>
      </c>
      <c r="J278" s="29">
        <f t="shared" si="155"/>
        <v>9</v>
      </c>
      <c r="K278" s="29">
        <f t="shared" si="155"/>
        <v>6</v>
      </c>
      <c r="L278" s="29">
        <f t="shared" si="155"/>
        <v>15</v>
      </c>
      <c r="M278" s="29">
        <f t="shared" si="155"/>
        <v>11</v>
      </c>
      <c r="N278" s="29">
        <f t="shared" si="155"/>
        <v>11</v>
      </c>
      <c r="O278" s="29">
        <f t="shared" si="155"/>
        <v>22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48" t="s">
        <v>31</v>
      </c>
      <c r="B279" s="149"/>
      <c r="C279" s="150"/>
      <c r="D279" s="90">
        <f>SUM(D278,D272,D266)</f>
        <v>63</v>
      </c>
      <c r="E279" s="90">
        <f t="shared" ref="E279:O279" si="156">SUM(E278,E272,E266)</f>
        <v>70</v>
      </c>
      <c r="F279" s="90">
        <f t="shared" si="156"/>
        <v>133</v>
      </c>
      <c r="G279" s="90">
        <f t="shared" si="156"/>
        <v>52</v>
      </c>
      <c r="H279" s="90">
        <f>SUM(H278,H272,H266)</f>
        <v>57</v>
      </c>
      <c r="I279" s="90">
        <f t="shared" si="156"/>
        <v>109</v>
      </c>
      <c r="J279" s="90">
        <f t="shared" si="156"/>
        <v>146</v>
      </c>
      <c r="K279" s="90">
        <f t="shared" si="156"/>
        <v>180</v>
      </c>
      <c r="L279" s="90">
        <f>SUM(L278,L272,L266)</f>
        <v>326</v>
      </c>
      <c r="M279" s="90">
        <f t="shared" si="156"/>
        <v>198</v>
      </c>
      <c r="N279" s="90">
        <f t="shared" si="156"/>
        <v>237</v>
      </c>
      <c r="O279" s="90">
        <f t="shared" si="156"/>
        <v>435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21"/>
      <c r="B280" s="21"/>
      <c r="C280" s="4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21"/>
      <c r="B281" s="21"/>
      <c r="C281" s="22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s="39" customFormat="1" x14ac:dyDescent="0.2">
      <c r="A282" s="211" t="s">
        <v>40</v>
      </c>
      <c r="B282" s="188"/>
      <c r="C282" s="188"/>
      <c r="D282" s="188"/>
      <c r="E282" s="188"/>
      <c r="F282" s="188"/>
      <c r="G282" s="189" t="s">
        <v>10</v>
      </c>
      <c r="H282" s="190"/>
      <c r="I282" s="190"/>
      <c r="J282" s="190"/>
      <c r="K282" s="190"/>
      <c r="L282" s="190"/>
      <c r="M282" s="190"/>
      <c r="N282" s="190"/>
      <c r="O282" s="190"/>
      <c r="P282" s="38"/>
      <c r="Q282" s="38"/>
      <c r="R282" s="38"/>
      <c r="S282" s="38"/>
      <c r="T282" s="38"/>
      <c r="U282" s="38"/>
      <c r="V282" s="38"/>
      <c r="W282" s="38"/>
      <c r="X282" s="38"/>
      <c r="Y282" s="38"/>
    </row>
    <row r="283" spans="1:25" s="39" customFormat="1" ht="12.75" customHeight="1" x14ac:dyDescent="0.2">
      <c r="A283" s="86" t="s">
        <v>11</v>
      </c>
      <c r="B283" s="84" t="s">
        <v>12</v>
      </c>
      <c r="C283" s="85" t="s">
        <v>13</v>
      </c>
      <c r="D283" s="192" t="s">
        <v>14</v>
      </c>
      <c r="E283" s="193"/>
      <c r="F283" s="193"/>
      <c r="G283" s="192" t="s">
        <v>15</v>
      </c>
      <c r="H283" s="193"/>
      <c r="I283" s="193"/>
      <c r="J283" s="192" t="s">
        <v>16</v>
      </c>
      <c r="K283" s="193"/>
      <c r="L283" s="193"/>
      <c r="M283" s="192" t="s">
        <v>17</v>
      </c>
      <c r="N283" s="193"/>
      <c r="O283" s="193"/>
      <c r="P283" s="38"/>
      <c r="Q283" s="38"/>
      <c r="R283" s="38"/>
      <c r="S283" s="38"/>
      <c r="T283" s="38"/>
      <c r="U283" s="38"/>
      <c r="V283" s="38"/>
      <c r="W283" s="38"/>
      <c r="X283" s="38"/>
      <c r="Y283" s="38"/>
    </row>
    <row r="284" spans="1:25" x14ac:dyDescent="0.2">
      <c r="A284" s="11" t="s">
        <v>200</v>
      </c>
      <c r="B284" s="84"/>
      <c r="C284" s="85"/>
      <c r="D284" s="19" t="s">
        <v>19</v>
      </c>
      <c r="E284" s="19" t="s">
        <v>20</v>
      </c>
      <c r="F284" s="19" t="s">
        <v>21</v>
      </c>
      <c r="G284" s="19" t="s">
        <v>19</v>
      </c>
      <c r="H284" s="19" t="s">
        <v>20</v>
      </c>
      <c r="I284" s="19" t="s">
        <v>21</v>
      </c>
      <c r="J284" s="19" t="s">
        <v>19</v>
      </c>
      <c r="K284" s="19" t="s">
        <v>20</v>
      </c>
      <c r="L284" s="19" t="s">
        <v>21</v>
      </c>
      <c r="M284" s="19" t="s">
        <v>19</v>
      </c>
      <c r="N284" s="19" t="s">
        <v>20</v>
      </c>
      <c r="O284" s="19" t="s">
        <v>21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2.5" x14ac:dyDescent="0.2">
      <c r="A285" s="14" t="s">
        <v>201</v>
      </c>
      <c r="B285" s="14" t="s">
        <v>214</v>
      </c>
      <c r="C285" s="103" t="s">
        <v>38</v>
      </c>
      <c r="D285" s="28">
        <v>17</v>
      </c>
      <c r="E285" s="28">
        <v>5</v>
      </c>
      <c r="F285" s="15">
        <f>SUM(D285:E285)</f>
        <v>22</v>
      </c>
      <c r="G285" s="28">
        <v>17</v>
      </c>
      <c r="H285" s="28">
        <v>5</v>
      </c>
      <c r="I285" s="15">
        <f>SUM(G285:H285)</f>
        <v>22</v>
      </c>
      <c r="J285" s="15">
        <v>13</v>
      </c>
      <c r="K285" s="15">
        <v>3</v>
      </c>
      <c r="L285" s="15">
        <f>SUM(J285:K285)</f>
        <v>16</v>
      </c>
      <c r="M285" s="15">
        <f t="shared" ref="M285:N288" si="157">G285+J285</f>
        <v>30</v>
      </c>
      <c r="N285" s="15">
        <f t="shared" si="157"/>
        <v>8</v>
      </c>
      <c r="O285" s="15">
        <f>SUM(M285:N285)</f>
        <v>38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s="39" customFormat="1" ht="15" customHeight="1" x14ac:dyDescent="0.2">
      <c r="A286" s="112" t="s">
        <v>204</v>
      </c>
      <c r="B286" s="112" t="s">
        <v>112</v>
      </c>
      <c r="C286" s="103" t="s">
        <v>38</v>
      </c>
      <c r="D286" s="108">
        <v>34</v>
      </c>
      <c r="E286" s="108">
        <v>24</v>
      </c>
      <c r="F286" s="26">
        <f>SUM(D286:E286)</f>
        <v>58</v>
      </c>
      <c r="G286" s="108">
        <v>32</v>
      </c>
      <c r="H286" s="108">
        <v>23</v>
      </c>
      <c r="I286" s="26">
        <f>SUM(G286:H286)</f>
        <v>55</v>
      </c>
      <c r="J286" s="26">
        <v>19</v>
      </c>
      <c r="K286" s="26">
        <v>21</v>
      </c>
      <c r="L286" s="26">
        <f>SUM(J286:K286)</f>
        <v>40</v>
      </c>
      <c r="M286" s="26">
        <f t="shared" si="157"/>
        <v>51</v>
      </c>
      <c r="N286" s="26">
        <f t="shared" si="157"/>
        <v>44</v>
      </c>
      <c r="O286" s="26">
        <f>SUM(M286:N286)</f>
        <v>95</v>
      </c>
      <c r="P286" s="38"/>
      <c r="Q286" s="38"/>
      <c r="R286" s="38"/>
      <c r="S286" s="38"/>
      <c r="T286" s="38"/>
      <c r="U286" s="38"/>
      <c r="V286" s="38"/>
      <c r="W286" s="38"/>
      <c r="X286" s="38"/>
      <c r="Y286" s="38"/>
    </row>
    <row r="287" spans="1:25" ht="25.5" customHeight="1" x14ac:dyDescent="0.2">
      <c r="A287" s="14" t="s">
        <v>203</v>
      </c>
      <c r="B287" s="14" t="s">
        <v>216</v>
      </c>
      <c r="C287" s="103" t="s">
        <v>38</v>
      </c>
      <c r="D287" s="28">
        <v>2</v>
      </c>
      <c r="E287" s="28">
        <v>13</v>
      </c>
      <c r="F287" s="15">
        <f>SUM(D287:E287)</f>
        <v>15</v>
      </c>
      <c r="G287" s="28">
        <v>2</v>
      </c>
      <c r="H287" s="28">
        <v>12</v>
      </c>
      <c r="I287" s="15">
        <f>SUM(G287:H287)</f>
        <v>14</v>
      </c>
      <c r="J287" s="15">
        <v>7</v>
      </c>
      <c r="K287" s="15">
        <v>14</v>
      </c>
      <c r="L287" s="15">
        <f>SUM(J287:K287)</f>
        <v>21</v>
      </c>
      <c r="M287" s="15">
        <f t="shared" si="157"/>
        <v>9</v>
      </c>
      <c r="N287" s="15">
        <f t="shared" si="157"/>
        <v>26</v>
      </c>
      <c r="O287" s="15">
        <f>SUM(M287:N287)</f>
        <v>35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customHeight="1" x14ac:dyDescent="0.2">
      <c r="A288" s="112" t="s">
        <v>205</v>
      </c>
      <c r="B288" s="112" t="s">
        <v>109</v>
      </c>
      <c r="C288" s="114" t="s">
        <v>38</v>
      </c>
      <c r="D288" s="108">
        <v>35</v>
      </c>
      <c r="E288" s="108">
        <v>27</v>
      </c>
      <c r="F288" s="26">
        <f>SUM(D288:E288)</f>
        <v>62</v>
      </c>
      <c r="G288" s="108">
        <v>35</v>
      </c>
      <c r="H288" s="108">
        <v>26</v>
      </c>
      <c r="I288" s="26">
        <f>SUM(G288:H288)</f>
        <v>61</v>
      </c>
      <c r="J288" s="26">
        <v>23</v>
      </c>
      <c r="K288" s="26">
        <v>36</v>
      </c>
      <c r="L288" s="26">
        <f>SUM(J288:K288)</f>
        <v>59</v>
      </c>
      <c r="M288" s="26">
        <f t="shared" si="157"/>
        <v>58</v>
      </c>
      <c r="N288" s="26">
        <f t="shared" si="157"/>
        <v>62</v>
      </c>
      <c r="O288" s="26">
        <f>SUM(M288:N288)</f>
        <v>120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s="39" customFormat="1" x14ac:dyDescent="0.2">
      <c r="A289" s="189" t="s">
        <v>26</v>
      </c>
      <c r="B289" s="189"/>
      <c r="C289" s="189"/>
      <c r="D289" s="28">
        <f>SUM(D285:D288)</f>
        <v>88</v>
      </c>
      <c r="E289" s="28">
        <f t="shared" ref="E289:O289" si="158">SUM(E285:E288)</f>
        <v>69</v>
      </c>
      <c r="F289" s="28">
        <f t="shared" si="158"/>
        <v>157</v>
      </c>
      <c r="G289" s="28">
        <f>SUM(G285:G288)</f>
        <v>86</v>
      </c>
      <c r="H289" s="28">
        <f t="shared" si="158"/>
        <v>66</v>
      </c>
      <c r="I289" s="28">
        <f t="shared" si="158"/>
        <v>152</v>
      </c>
      <c r="J289" s="28">
        <f t="shared" si="158"/>
        <v>62</v>
      </c>
      <c r="K289" s="28">
        <f t="shared" si="158"/>
        <v>74</v>
      </c>
      <c r="L289" s="28">
        <f t="shared" si="158"/>
        <v>136</v>
      </c>
      <c r="M289" s="28">
        <f t="shared" si="158"/>
        <v>148</v>
      </c>
      <c r="N289" s="28">
        <f t="shared" si="158"/>
        <v>140</v>
      </c>
      <c r="O289" s="28">
        <f t="shared" si="158"/>
        <v>288</v>
      </c>
      <c r="P289" s="38"/>
      <c r="Q289" s="38"/>
      <c r="R289" s="38"/>
      <c r="S289" s="38"/>
      <c r="T289" s="38"/>
      <c r="U289" s="38"/>
      <c r="V289" s="38"/>
      <c r="W289" s="38"/>
      <c r="X289" s="38"/>
      <c r="Y289" s="38"/>
    </row>
    <row r="290" spans="1:25" s="39" customFormat="1" x14ac:dyDescent="0.2">
      <c r="A290" s="87"/>
      <c r="B290" s="87"/>
      <c r="C290" s="87"/>
      <c r="D290" s="87"/>
      <c r="E290" s="87"/>
      <c r="F290" s="87"/>
      <c r="G290" s="34"/>
      <c r="H290" s="80"/>
      <c r="I290" s="80"/>
      <c r="J290" s="80"/>
      <c r="K290" s="80"/>
      <c r="L290" s="80"/>
      <c r="M290" s="80"/>
      <c r="N290" s="80"/>
      <c r="O290" s="80"/>
      <c r="P290" s="38"/>
      <c r="Q290" s="38"/>
      <c r="R290" s="38"/>
      <c r="S290" s="38"/>
      <c r="T290" s="38"/>
      <c r="U290" s="38"/>
      <c r="V290" s="38"/>
      <c r="W290" s="38"/>
      <c r="X290" s="38"/>
      <c r="Y290" s="38"/>
    </row>
    <row r="291" spans="1:25" s="39" customFormat="1" x14ac:dyDescent="0.2">
      <c r="A291" s="35" t="s">
        <v>11</v>
      </c>
      <c r="B291" s="185" t="s">
        <v>12</v>
      </c>
      <c r="C291" s="187" t="s">
        <v>13</v>
      </c>
      <c r="D291" s="189" t="s">
        <v>14</v>
      </c>
      <c r="E291" s="190"/>
      <c r="F291" s="190"/>
      <c r="G291" s="189" t="s">
        <v>15</v>
      </c>
      <c r="H291" s="190"/>
      <c r="I291" s="190"/>
      <c r="J291" s="189" t="s">
        <v>16</v>
      </c>
      <c r="K291" s="190"/>
      <c r="L291" s="190"/>
      <c r="M291" s="189" t="s">
        <v>17</v>
      </c>
      <c r="N291" s="190"/>
      <c r="O291" s="190"/>
      <c r="P291" s="38"/>
      <c r="Q291" s="38"/>
      <c r="R291" s="38"/>
      <c r="S291" s="38"/>
      <c r="T291" s="38"/>
      <c r="U291" s="38"/>
      <c r="V291" s="38"/>
      <c r="W291" s="38"/>
      <c r="X291" s="38"/>
      <c r="Y291" s="38"/>
    </row>
    <row r="292" spans="1:25" x14ac:dyDescent="0.2">
      <c r="A292" s="35" t="s">
        <v>18</v>
      </c>
      <c r="B292" s="186"/>
      <c r="C292" s="188"/>
      <c r="D292" s="37" t="s">
        <v>19</v>
      </c>
      <c r="E292" s="37" t="s">
        <v>20</v>
      </c>
      <c r="F292" s="37" t="s">
        <v>21</v>
      </c>
      <c r="G292" s="37" t="s">
        <v>19</v>
      </c>
      <c r="H292" s="37" t="s">
        <v>20</v>
      </c>
      <c r="I292" s="37" t="s">
        <v>21</v>
      </c>
      <c r="J292" s="37" t="s">
        <v>19</v>
      </c>
      <c r="K292" s="37" t="s">
        <v>20</v>
      </c>
      <c r="L292" s="37" t="s">
        <v>21</v>
      </c>
      <c r="M292" s="37" t="s">
        <v>19</v>
      </c>
      <c r="N292" s="37" t="s">
        <v>20</v>
      </c>
      <c r="O292" s="37" t="s">
        <v>21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15" t="s">
        <v>149</v>
      </c>
      <c r="B293" s="115" t="s">
        <v>108</v>
      </c>
      <c r="C293" s="116" t="s">
        <v>38</v>
      </c>
      <c r="D293" s="119">
        <v>7</v>
      </c>
      <c r="E293" s="119">
        <v>6</v>
      </c>
      <c r="F293" s="29">
        <f>SUM(D293:E293)</f>
        <v>13</v>
      </c>
      <c r="G293" s="119">
        <v>6</v>
      </c>
      <c r="H293" s="119">
        <v>4</v>
      </c>
      <c r="I293" s="29">
        <f>SUM(G293:H293)</f>
        <v>10</v>
      </c>
      <c r="J293" s="119">
        <v>15</v>
      </c>
      <c r="K293" s="119">
        <v>31</v>
      </c>
      <c r="L293" s="29">
        <f>SUM(J293:K293)</f>
        <v>46</v>
      </c>
      <c r="M293" s="29">
        <f t="shared" ref="M293:N297" si="159">SUM(G293,J293)</f>
        <v>21</v>
      </c>
      <c r="N293" s="29">
        <f t="shared" si="159"/>
        <v>35</v>
      </c>
      <c r="O293" s="29">
        <f>SUM(M293:N293)</f>
        <v>56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15" t="s">
        <v>209</v>
      </c>
      <c r="B294" s="115" t="s">
        <v>112</v>
      </c>
      <c r="C294" s="103" t="s">
        <v>38</v>
      </c>
      <c r="D294" s="119">
        <v>0</v>
      </c>
      <c r="E294" s="119">
        <v>0</v>
      </c>
      <c r="F294" s="15">
        <f t="shared" ref="F294:F297" si="160">SUM(D294:E294)</f>
        <v>0</v>
      </c>
      <c r="G294" s="119">
        <v>0</v>
      </c>
      <c r="H294" s="119">
        <v>0</v>
      </c>
      <c r="I294" s="15">
        <f t="shared" ref="I294:I296" si="161">SUM(G294:H294)</f>
        <v>0</v>
      </c>
      <c r="J294" s="29">
        <v>14</v>
      </c>
      <c r="K294" s="29">
        <v>12</v>
      </c>
      <c r="L294" s="15">
        <f t="shared" ref="L294:L297" si="162">SUM(J294:K294)</f>
        <v>26</v>
      </c>
      <c r="M294" s="15">
        <f t="shared" si="159"/>
        <v>14</v>
      </c>
      <c r="N294" s="15">
        <f t="shared" si="159"/>
        <v>12</v>
      </c>
      <c r="O294" s="15">
        <f t="shared" ref="O294:O297" si="163">SUM(M294:N294)</f>
        <v>26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4" t="s">
        <v>210</v>
      </c>
      <c r="B295" s="14" t="s">
        <v>216</v>
      </c>
      <c r="C295" s="103" t="s">
        <v>38</v>
      </c>
      <c r="D295" s="28">
        <v>0</v>
      </c>
      <c r="E295" s="28">
        <v>0</v>
      </c>
      <c r="F295" s="15">
        <f t="shared" si="160"/>
        <v>0</v>
      </c>
      <c r="G295" s="28">
        <v>0</v>
      </c>
      <c r="H295" s="28">
        <v>0</v>
      </c>
      <c r="I295" s="15">
        <f>SUM(G295:H295)</f>
        <v>0</v>
      </c>
      <c r="J295" s="15">
        <v>5</v>
      </c>
      <c r="K295" s="15">
        <v>14</v>
      </c>
      <c r="L295" s="15">
        <f t="shared" si="162"/>
        <v>19</v>
      </c>
      <c r="M295" s="15">
        <f t="shared" si="159"/>
        <v>5</v>
      </c>
      <c r="N295" s="15">
        <f t="shared" si="159"/>
        <v>14</v>
      </c>
      <c r="O295" s="15">
        <f t="shared" si="163"/>
        <v>19</v>
      </c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4" t="s">
        <v>211</v>
      </c>
      <c r="B296" s="14" t="s">
        <v>109</v>
      </c>
      <c r="C296" s="103" t="s">
        <v>38</v>
      </c>
      <c r="D296" s="108">
        <v>0</v>
      </c>
      <c r="E296" s="108">
        <v>0</v>
      </c>
      <c r="F296" s="15">
        <f t="shared" si="160"/>
        <v>0</v>
      </c>
      <c r="G296" s="108">
        <v>0</v>
      </c>
      <c r="H296" s="108">
        <v>0</v>
      </c>
      <c r="I296" s="15">
        <f t="shared" si="161"/>
        <v>0</v>
      </c>
      <c r="J296" s="26">
        <v>16</v>
      </c>
      <c r="K296" s="26">
        <v>32</v>
      </c>
      <c r="L296" s="15">
        <f t="shared" si="162"/>
        <v>48</v>
      </c>
      <c r="M296" s="26">
        <f t="shared" si="159"/>
        <v>16</v>
      </c>
      <c r="N296" s="26">
        <f t="shared" si="159"/>
        <v>32</v>
      </c>
      <c r="O296" s="15">
        <f t="shared" si="163"/>
        <v>48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2.5" x14ac:dyDescent="0.2">
      <c r="A297" s="14" t="s">
        <v>217</v>
      </c>
      <c r="B297" s="14" t="s">
        <v>214</v>
      </c>
      <c r="C297" s="88" t="s">
        <v>38</v>
      </c>
      <c r="D297" s="28">
        <v>0</v>
      </c>
      <c r="E297" s="28">
        <v>0</v>
      </c>
      <c r="F297" s="15">
        <f t="shared" si="160"/>
        <v>0</v>
      </c>
      <c r="G297" s="28">
        <v>0</v>
      </c>
      <c r="H297" s="28">
        <v>0</v>
      </c>
      <c r="I297" s="15">
        <f>SUM(G297:H297)</f>
        <v>0</v>
      </c>
      <c r="J297" s="28">
        <v>0</v>
      </c>
      <c r="K297" s="28">
        <v>0</v>
      </c>
      <c r="L297" s="15">
        <f t="shared" si="162"/>
        <v>0</v>
      </c>
      <c r="M297" s="26">
        <f t="shared" si="159"/>
        <v>0</v>
      </c>
      <c r="N297" s="26">
        <f t="shared" si="159"/>
        <v>0</v>
      </c>
      <c r="O297" s="15">
        <f t="shared" si="163"/>
        <v>0</v>
      </c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32" t="s">
        <v>26</v>
      </c>
      <c r="B298" s="133"/>
      <c r="C298" s="133"/>
      <c r="D298" s="28">
        <f t="shared" ref="D298:O298" si="164">SUM(D293:D297)</f>
        <v>7</v>
      </c>
      <c r="E298" s="28">
        <f t="shared" si="164"/>
        <v>6</v>
      </c>
      <c r="F298" s="28">
        <f t="shared" si="164"/>
        <v>13</v>
      </c>
      <c r="G298" s="28">
        <f t="shared" si="164"/>
        <v>6</v>
      </c>
      <c r="H298" s="28">
        <f t="shared" si="164"/>
        <v>4</v>
      </c>
      <c r="I298" s="28">
        <f t="shared" si="164"/>
        <v>10</v>
      </c>
      <c r="J298" s="28">
        <f t="shared" si="164"/>
        <v>50</v>
      </c>
      <c r="K298" s="28">
        <f t="shared" si="164"/>
        <v>89</v>
      </c>
      <c r="L298" s="28">
        <f t="shared" si="164"/>
        <v>139</v>
      </c>
      <c r="M298" s="28">
        <f t="shared" si="164"/>
        <v>56</v>
      </c>
      <c r="N298" s="28">
        <f t="shared" si="164"/>
        <v>93</v>
      </c>
      <c r="O298" s="28">
        <f t="shared" si="164"/>
        <v>149</v>
      </c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48" t="s">
        <v>31</v>
      </c>
      <c r="B299" s="149"/>
      <c r="C299" s="150"/>
      <c r="D299" s="90">
        <f t="shared" ref="D299:O299" si="165">SUM(D298,D289)</f>
        <v>95</v>
      </c>
      <c r="E299" s="90">
        <f t="shared" si="165"/>
        <v>75</v>
      </c>
      <c r="F299" s="90">
        <f t="shared" si="165"/>
        <v>170</v>
      </c>
      <c r="G299" s="90">
        <f t="shared" si="165"/>
        <v>92</v>
      </c>
      <c r="H299" s="90">
        <f t="shared" si="165"/>
        <v>70</v>
      </c>
      <c r="I299" s="90">
        <f t="shared" si="165"/>
        <v>162</v>
      </c>
      <c r="J299" s="90">
        <f t="shared" si="165"/>
        <v>112</v>
      </c>
      <c r="K299" s="90">
        <f t="shared" si="165"/>
        <v>163</v>
      </c>
      <c r="L299" s="90">
        <f t="shared" si="165"/>
        <v>275</v>
      </c>
      <c r="M299" s="90">
        <f t="shared" si="165"/>
        <v>204</v>
      </c>
      <c r="N299" s="90">
        <f t="shared" si="165"/>
        <v>233</v>
      </c>
      <c r="O299" s="90">
        <f t="shared" si="165"/>
        <v>437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7"/>
      <c r="B300" s="17"/>
      <c r="C300" s="17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29" t="s">
        <v>51</v>
      </c>
      <c r="B301" s="130"/>
      <c r="C301" s="130"/>
      <c r="D301" s="130"/>
      <c r="E301" s="130"/>
      <c r="F301" s="131"/>
      <c r="G301" s="132" t="s">
        <v>10</v>
      </c>
      <c r="H301" s="139"/>
      <c r="I301" s="139"/>
      <c r="J301" s="139"/>
      <c r="K301" s="139"/>
      <c r="L301" s="139"/>
      <c r="M301" s="139"/>
      <c r="N301" s="139"/>
      <c r="O301" s="140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1" t="s">
        <v>11</v>
      </c>
      <c r="B302" s="135" t="s">
        <v>12</v>
      </c>
      <c r="C302" s="137" t="s">
        <v>13</v>
      </c>
      <c r="D302" s="132" t="s">
        <v>14</v>
      </c>
      <c r="E302" s="139"/>
      <c r="F302" s="140"/>
      <c r="G302" s="132" t="s">
        <v>15</v>
      </c>
      <c r="H302" s="139"/>
      <c r="I302" s="140"/>
      <c r="J302" s="132" t="s">
        <v>16</v>
      </c>
      <c r="K302" s="139"/>
      <c r="L302" s="140"/>
      <c r="M302" s="132" t="s">
        <v>17</v>
      </c>
      <c r="N302" s="139"/>
      <c r="O302" s="140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1" t="s">
        <v>18</v>
      </c>
      <c r="B303" s="146"/>
      <c r="C303" s="147"/>
      <c r="D303" s="19" t="s">
        <v>19</v>
      </c>
      <c r="E303" s="19" t="s">
        <v>20</v>
      </c>
      <c r="F303" s="19" t="s">
        <v>21</v>
      </c>
      <c r="G303" s="19" t="s">
        <v>19</v>
      </c>
      <c r="H303" s="19" t="s">
        <v>20</v>
      </c>
      <c r="I303" s="19" t="s">
        <v>21</v>
      </c>
      <c r="J303" s="19" t="s">
        <v>19</v>
      </c>
      <c r="K303" s="19" t="s">
        <v>20</v>
      </c>
      <c r="L303" s="19" t="s">
        <v>21</v>
      </c>
      <c r="M303" s="19" t="s">
        <v>19</v>
      </c>
      <c r="N303" s="19" t="s">
        <v>20</v>
      </c>
      <c r="O303" s="19" t="s">
        <v>21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2.5" x14ac:dyDescent="0.2">
      <c r="A304" s="14" t="s">
        <v>174</v>
      </c>
      <c r="B304" s="14" t="s">
        <v>118</v>
      </c>
      <c r="C304" s="103" t="s">
        <v>54</v>
      </c>
      <c r="D304" s="28">
        <v>37</v>
      </c>
      <c r="E304" s="28">
        <v>67</v>
      </c>
      <c r="F304" s="15">
        <f>SUM(D304:E304)</f>
        <v>104</v>
      </c>
      <c r="G304" s="28">
        <v>28</v>
      </c>
      <c r="H304" s="28">
        <v>59</v>
      </c>
      <c r="I304" s="15">
        <f>SUM(G304:H304)</f>
        <v>87</v>
      </c>
      <c r="J304" s="28">
        <v>127</v>
      </c>
      <c r="K304" s="28">
        <v>203</v>
      </c>
      <c r="L304" s="15">
        <f>SUM(J304:K304)</f>
        <v>330</v>
      </c>
      <c r="M304" s="15">
        <f t="shared" ref="M304:N304" si="166">SUM(G304,J304)</f>
        <v>155</v>
      </c>
      <c r="N304" s="15">
        <f t="shared" si="166"/>
        <v>262</v>
      </c>
      <c r="O304" s="15">
        <f>SUM(M304:N304)</f>
        <v>417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48" t="s">
        <v>31</v>
      </c>
      <c r="B305" s="149"/>
      <c r="C305" s="150"/>
      <c r="D305" s="90">
        <f t="shared" ref="D305:O305" si="167">SUM(D304)</f>
        <v>37</v>
      </c>
      <c r="E305" s="90">
        <f t="shared" si="167"/>
        <v>67</v>
      </c>
      <c r="F305" s="90">
        <f t="shared" si="167"/>
        <v>104</v>
      </c>
      <c r="G305" s="90">
        <f t="shared" si="167"/>
        <v>28</v>
      </c>
      <c r="H305" s="90">
        <f t="shared" si="167"/>
        <v>59</v>
      </c>
      <c r="I305" s="90">
        <f t="shared" si="167"/>
        <v>87</v>
      </c>
      <c r="J305" s="90">
        <f t="shared" si="167"/>
        <v>127</v>
      </c>
      <c r="K305" s="90">
        <f t="shared" si="167"/>
        <v>203</v>
      </c>
      <c r="L305" s="90">
        <f t="shared" si="167"/>
        <v>330</v>
      </c>
      <c r="M305" s="90">
        <f t="shared" si="167"/>
        <v>155</v>
      </c>
      <c r="N305" s="90">
        <f t="shared" si="167"/>
        <v>262</v>
      </c>
      <c r="O305" s="90">
        <f t="shared" si="167"/>
        <v>417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7"/>
      <c r="B306" s="17"/>
      <c r="C306" s="17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21"/>
      <c r="B307" s="21"/>
      <c r="C307" s="22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29" t="s">
        <v>89</v>
      </c>
      <c r="B308" s="130"/>
      <c r="C308" s="130"/>
      <c r="D308" s="130"/>
      <c r="E308" s="130"/>
      <c r="F308" s="131"/>
      <c r="G308" s="132" t="s">
        <v>10</v>
      </c>
      <c r="H308" s="139"/>
      <c r="I308" s="139"/>
      <c r="J308" s="139"/>
      <c r="K308" s="139"/>
      <c r="L308" s="139"/>
      <c r="M308" s="139"/>
      <c r="N308" s="139"/>
      <c r="O308" s="140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1" t="s">
        <v>11</v>
      </c>
      <c r="B309" s="135" t="s">
        <v>12</v>
      </c>
      <c r="C309" s="137" t="s">
        <v>13</v>
      </c>
      <c r="D309" s="132" t="s">
        <v>14</v>
      </c>
      <c r="E309" s="139"/>
      <c r="F309" s="140"/>
      <c r="G309" s="132" t="s">
        <v>15</v>
      </c>
      <c r="H309" s="139"/>
      <c r="I309" s="140"/>
      <c r="J309" s="132" t="s">
        <v>16</v>
      </c>
      <c r="K309" s="139"/>
      <c r="L309" s="140"/>
      <c r="M309" s="132" t="s">
        <v>17</v>
      </c>
      <c r="N309" s="139"/>
      <c r="O309" s="140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1.75" customHeight="1" x14ac:dyDescent="0.2">
      <c r="A310" s="11" t="s">
        <v>18</v>
      </c>
      <c r="B310" s="146"/>
      <c r="C310" s="147"/>
      <c r="D310" s="19" t="s">
        <v>19</v>
      </c>
      <c r="E310" s="19" t="s">
        <v>20</v>
      </c>
      <c r="F310" s="19" t="s">
        <v>21</v>
      </c>
      <c r="G310" s="19" t="s">
        <v>19</v>
      </c>
      <c r="H310" s="19" t="s">
        <v>20</v>
      </c>
      <c r="I310" s="19" t="s">
        <v>21</v>
      </c>
      <c r="J310" s="19" t="s">
        <v>19</v>
      </c>
      <c r="K310" s="19" t="s">
        <v>20</v>
      </c>
      <c r="L310" s="19" t="s">
        <v>21</v>
      </c>
      <c r="M310" s="19" t="s">
        <v>19</v>
      </c>
      <c r="N310" s="19" t="s">
        <v>20</v>
      </c>
      <c r="O310" s="19" t="s">
        <v>21</v>
      </c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4" t="s">
        <v>74</v>
      </c>
      <c r="B311" s="14" t="s">
        <v>126</v>
      </c>
      <c r="C311" s="103" t="s">
        <v>65</v>
      </c>
      <c r="D311" s="28">
        <v>5</v>
      </c>
      <c r="E311" s="28">
        <v>6</v>
      </c>
      <c r="F311" s="15">
        <f>SUM(D311:E311)</f>
        <v>11</v>
      </c>
      <c r="G311" s="28">
        <v>2</v>
      </c>
      <c r="H311" s="28">
        <v>4</v>
      </c>
      <c r="I311" s="15">
        <f t="shared" ref="I311" si="168">SUM(G311:H311)</f>
        <v>6</v>
      </c>
      <c r="J311" s="28">
        <v>13</v>
      </c>
      <c r="K311" s="28">
        <v>19</v>
      </c>
      <c r="L311" s="15">
        <f t="shared" ref="L311" si="169">J311+K311</f>
        <v>32</v>
      </c>
      <c r="M311" s="15">
        <f t="shared" ref="M311:N311" si="170">SUM(G311,J311)</f>
        <v>15</v>
      </c>
      <c r="N311" s="15">
        <f t="shared" si="170"/>
        <v>23</v>
      </c>
      <c r="O311" s="15">
        <f>SUM(M311:N311)</f>
        <v>38</v>
      </c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">
      <c r="A312" s="148" t="s">
        <v>31</v>
      </c>
      <c r="B312" s="149"/>
      <c r="C312" s="150"/>
      <c r="D312" s="90">
        <f t="shared" ref="D312:O312" si="171">SUM(D311:D311)</f>
        <v>5</v>
      </c>
      <c r="E312" s="90">
        <f t="shared" si="171"/>
        <v>6</v>
      </c>
      <c r="F312" s="90">
        <f t="shared" si="171"/>
        <v>11</v>
      </c>
      <c r="G312" s="90">
        <f t="shared" si="171"/>
        <v>2</v>
      </c>
      <c r="H312" s="90">
        <f t="shared" si="171"/>
        <v>4</v>
      </c>
      <c r="I312" s="90">
        <f t="shared" si="171"/>
        <v>6</v>
      </c>
      <c r="J312" s="90">
        <f t="shared" si="171"/>
        <v>13</v>
      </c>
      <c r="K312" s="90">
        <f t="shared" si="171"/>
        <v>19</v>
      </c>
      <c r="L312" s="90">
        <f t="shared" si="171"/>
        <v>32</v>
      </c>
      <c r="M312" s="90">
        <f t="shared" si="171"/>
        <v>15</v>
      </c>
      <c r="N312" s="90">
        <f t="shared" si="171"/>
        <v>23</v>
      </c>
      <c r="O312" s="90">
        <f t="shared" si="171"/>
        <v>38</v>
      </c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21"/>
      <c r="B313" s="21"/>
      <c r="C313" s="22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32"/>
      <c r="Q313" s="32"/>
      <c r="R313" s="32"/>
      <c r="S313" s="32"/>
      <c r="T313" s="32"/>
      <c r="U313" s="32"/>
      <c r="V313" s="32"/>
      <c r="W313" s="32"/>
      <c r="X313" s="32"/>
      <c r="Y313" s="32"/>
    </row>
    <row r="314" spans="1:25" x14ac:dyDescent="0.2">
      <c r="A314" s="129" t="s">
        <v>90</v>
      </c>
      <c r="B314" s="130"/>
      <c r="C314" s="130"/>
      <c r="D314" s="130"/>
      <c r="E314" s="130"/>
      <c r="F314" s="131"/>
      <c r="G314" s="132" t="s">
        <v>10</v>
      </c>
      <c r="H314" s="139"/>
      <c r="I314" s="139"/>
      <c r="J314" s="139"/>
      <c r="K314" s="139"/>
      <c r="L314" s="139"/>
      <c r="M314" s="139"/>
      <c r="N314" s="139"/>
      <c r="O314" s="140"/>
      <c r="P314" s="32"/>
      <c r="Q314" s="32"/>
      <c r="R314" s="32"/>
      <c r="S314" s="32"/>
      <c r="T314" s="32"/>
      <c r="U314" s="32"/>
      <c r="V314" s="32"/>
      <c r="W314" s="32"/>
      <c r="X314" s="32"/>
      <c r="Y314" s="32"/>
    </row>
    <row r="315" spans="1:25" ht="21.75" customHeight="1" x14ac:dyDescent="0.2">
      <c r="A315" s="11" t="s">
        <v>11</v>
      </c>
      <c r="B315" s="135" t="s">
        <v>12</v>
      </c>
      <c r="C315" s="137" t="s">
        <v>13</v>
      </c>
      <c r="D315" s="132" t="s">
        <v>14</v>
      </c>
      <c r="E315" s="139"/>
      <c r="F315" s="140"/>
      <c r="G315" s="132" t="s">
        <v>15</v>
      </c>
      <c r="H315" s="139"/>
      <c r="I315" s="140"/>
      <c r="J315" s="132" t="s">
        <v>16</v>
      </c>
      <c r="K315" s="139"/>
      <c r="L315" s="140"/>
      <c r="M315" s="132" t="s">
        <v>17</v>
      </c>
      <c r="N315" s="139"/>
      <c r="O315" s="140"/>
      <c r="P315" s="32"/>
      <c r="Q315" s="32"/>
      <c r="R315" s="32"/>
      <c r="S315" s="32"/>
      <c r="T315" s="32"/>
      <c r="U315" s="32"/>
      <c r="V315" s="32"/>
      <c r="W315" s="32"/>
      <c r="X315" s="32"/>
      <c r="Y315" s="32"/>
    </row>
    <row r="316" spans="1:25" ht="21.75" customHeight="1" x14ac:dyDescent="0.2">
      <c r="A316" s="11" t="s">
        <v>18</v>
      </c>
      <c r="B316" s="146"/>
      <c r="C316" s="147"/>
      <c r="D316" s="19" t="s">
        <v>19</v>
      </c>
      <c r="E316" s="19" t="s">
        <v>20</v>
      </c>
      <c r="F316" s="19" t="s">
        <v>21</v>
      </c>
      <c r="G316" s="19" t="s">
        <v>19</v>
      </c>
      <c r="H316" s="19" t="s">
        <v>20</v>
      </c>
      <c r="I316" s="19" t="s">
        <v>21</v>
      </c>
      <c r="J316" s="19" t="s">
        <v>19</v>
      </c>
      <c r="K316" s="19" t="s">
        <v>20</v>
      </c>
      <c r="L316" s="19" t="s">
        <v>21</v>
      </c>
      <c r="M316" s="19" t="s">
        <v>19</v>
      </c>
      <c r="N316" s="19" t="s">
        <v>20</v>
      </c>
      <c r="O316" s="19" t="s">
        <v>21</v>
      </c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1.75" customHeight="1" x14ac:dyDescent="0.2">
      <c r="A317" s="14" t="s">
        <v>75</v>
      </c>
      <c r="B317" s="14" t="s">
        <v>190</v>
      </c>
      <c r="C317" s="103" t="s">
        <v>54</v>
      </c>
      <c r="D317" s="28">
        <v>15</v>
      </c>
      <c r="E317" s="28">
        <v>8</v>
      </c>
      <c r="F317" s="15">
        <f t="shared" ref="F317:F319" si="172">SUM(D317:E317)</f>
        <v>23</v>
      </c>
      <c r="G317" s="28">
        <v>13</v>
      </c>
      <c r="H317" s="28">
        <v>8</v>
      </c>
      <c r="I317" s="15">
        <f t="shared" ref="I317:I319" si="173">SUM(G317:H317)</f>
        <v>21</v>
      </c>
      <c r="J317" s="28">
        <v>23</v>
      </c>
      <c r="K317" s="28">
        <v>24</v>
      </c>
      <c r="L317" s="15">
        <f t="shared" ref="L317:L319" si="174">SUM(J317:K317)</f>
        <v>47</v>
      </c>
      <c r="M317" s="15">
        <f t="shared" ref="M317:N317" si="175">SUM(G317,J317)</f>
        <v>36</v>
      </c>
      <c r="N317" s="15">
        <f t="shared" si="175"/>
        <v>32</v>
      </c>
      <c r="O317" s="15">
        <f>SUM(M317:N317)</f>
        <v>68</v>
      </c>
      <c r="P317" s="32"/>
      <c r="Q317" s="32"/>
      <c r="R317" s="32"/>
      <c r="S317" s="32"/>
      <c r="T317" s="32"/>
      <c r="U317" s="32"/>
      <c r="V317" s="32"/>
      <c r="W317" s="32"/>
      <c r="X317" s="32"/>
      <c r="Y317" s="32"/>
    </row>
    <row r="318" spans="1:25" ht="22.5" x14ac:dyDescent="0.2">
      <c r="A318" s="14" t="s">
        <v>175</v>
      </c>
      <c r="B318" s="14" t="s">
        <v>190</v>
      </c>
      <c r="C318" s="103" t="s">
        <v>54</v>
      </c>
      <c r="D318" s="28">
        <v>31</v>
      </c>
      <c r="E318" s="28">
        <v>18</v>
      </c>
      <c r="F318" s="15">
        <f t="shared" si="172"/>
        <v>49</v>
      </c>
      <c r="G318" s="28">
        <v>23</v>
      </c>
      <c r="H318" s="28">
        <v>16</v>
      </c>
      <c r="I318" s="15">
        <f t="shared" si="173"/>
        <v>39</v>
      </c>
      <c r="J318" s="28">
        <v>55</v>
      </c>
      <c r="K318" s="28">
        <v>34</v>
      </c>
      <c r="L318" s="15">
        <f t="shared" si="174"/>
        <v>89</v>
      </c>
      <c r="M318" s="15">
        <f t="shared" ref="M318:N318" si="176">SUM(G318,J318)</f>
        <v>78</v>
      </c>
      <c r="N318" s="15">
        <f t="shared" si="176"/>
        <v>50</v>
      </c>
      <c r="O318" s="15">
        <f t="shared" ref="O318:O319" si="177">SUM(M318:N318)</f>
        <v>128</v>
      </c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2.5" x14ac:dyDescent="0.2">
      <c r="A319" s="14" t="s">
        <v>76</v>
      </c>
      <c r="B319" s="14" t="s">
        <v>190</v>
      </c>
      <c r="C319" s="103" t="s">
        <v>54</v>
      </c>
      <c r="D319" s="28">
        <v>8</v>
      </c>
      <c r="E319" s="28">
        <v>12</v>
      </c>
      <c r="F319" s="15">
        <f t="shared" si="172"/>
        <v>20</v>
      </c>
      <c r="G319" s="28">
        <v>6</v>
      </c>
      <c r="H319" s="28">
        <v>11</v>
      </c>
      <c r="I319" s="15">
        <f t="shared" si="173"/>
        <v>17</v>
      </c>
      <c r="J319" s="28">
        <v>5</v>
      </c>
      <c r="K319" s="28">
        <v>14</v>
      </c>
      <c r="L319" s="15">
        <f t="shared" si="174"/>
        <v>19</v>
      </c>
      <c r="M319" s="15">
        <f t="shared" ref="M319:N319" si="178">SUM(G319,J319)</f>
        <v>11</v>
      </c>
      <c r="N319" s="15">
        <f t="shared" si="178"/>
        <v>25</v>
      </c>
      <c r="O319" s="15">
        <f t="shared" si="177"/>
        <v>36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48" t="s">
        <v>31</v>
      </c>
      <c r="B320" s="149"/>
      <c r="C320" s="150"/>
      <c r="D320" s="90">
        <f>SUM(D317:D319)</f>
        <v>54</v>
      </c>
      <c r="E320" s="90">
        <f t="shared" ref="E320:O320" si="179">SUM(E317:E319)</f>
        <v>38</v>
      </c>
      <c r="F320" s="90">
        <f t="shared" si="179"/>
        <v>92</v>
      </c>
      <c r="G320" s="90">
        <f t="shared" si="179"/>
        <v>42</v>
      </c>
      <c r="H320" s="90">
        <f t="shared" si="179"/>
        <v>35</v>
      </c>
      <c r="I320" s="90">
        <f t="shared" si="179"/>
        <v>77</v>
      </c>
      <c r="J320" s="90">
        <f t="shared" si="179"/>
        <v>83</v>
      </c>
      <c r="K320" s="90">
        <f t="shared" si="179"/>
        <v>72</v>
      </c>
      <c r="L320" s="90">
        <f t="shared" si="179"/>
        <v>155</v>
      </c>
      <c r="M320" s="90">
        <f t="shared" si="179"/>
        <v>125</v>
      </c>
      <c r="N320" s="90">
        <f t="shared" si="179"/>
        <v>107</v>
      </c>
      <c r="O320" s="90">
        <f t="shared" si="179"/>
        <v>232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21"/>
      <c r="B321" s="21"/>
      <c r="C321" s="22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32"/>
      <c r="Q321" s="32"/>
      <c r="R321" s="32"/>
      <c r="S321" s="32"/>
      <c r="T321" s="32"/>
      <c r="U321" s="32"/>
      <c r="V321" s="32"/>
      <c r="W321" s="32"/>
      <c r="X321" s="32"/>
      <c r="Y321" s="32"/>
    </row>
    <row r="322" spans="1:25" x14ac:dyDescent="0.2">
      <c r="A322" s="129" t="s">
        <v>91</v>
      </c>
      <c r="B322" s="130"/>
      <c r="C322" s="130"/>
      <c r="D322" s="130"/>
      <c r="E322" s="130"/>
      <c r="F322" s="131"/>
      <c r="G322" s="132" t="s">
        <v>10</v>
      </c>
      <c r="H322" s="139"/>
      <c r="I322" s="139"/>
      <c r="J322" s="139"/>
      <c r="K322" s="139"/>
      <c r="L322" s="139"/>
      <c r="M322" s="139"/>
      <c r="N322" s="139"/>
      <c r="O322" s="140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68" t="s">
        <v>11</v>
      </c>
      <c r="B323" s="207" t="s">
        <v>12</v>
      </c>
      <c r="C323" s="209" t="s">
        <v>13</v>
      </c>
      <c r="D323" s="198" t="s">
        <v>14</v>
      </c>
      <c r="E323" s="199"/>
      <c r="F323" s="200"/>
      <c r="G323" s="198" t="s">
        <v>15</v>
      </c>
      <c r="H323" s="199"/>
      <c r="I323" s="200"/>
      <c r="J323" s="198" t="s">
        <v>16</v>
      </c>
      <c r="K323" s="199"/>
      <c r="L323" s="200"/>
      <c r="M323" s="198" t="s">
        <v>17</v>
      </c>
      <c r="N323" s="199"/>
      <c r="O323" s="200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35" t="s">
        <v>200</v>
      </c>
      <c r="B324" s="208"/>
      <c r="C324" s="210"/>
      <c r="D324" s="37" t="s">
        <v>19</v>
      </c>
      <c r="E324" s="37" t="s">
        <v>20</v>
      </c>
      <c r="F324" s="37" t="s">
        <v>21</v>
      </c>
      <c r="G324" s="37" t="s">
        <v>19</v>
      </c>
      <c r="H324" s="37" t="s">
        <v>20</v>
      </c>
      <c r="I324" s="37" t="s">
        <v>21</v>
      </c>
      <c r="J324" s="37" t="s">
        <v>19</v>
      </c>
      <c r="K324" s="37" t="s">
        <v>20</v>
      </c>
      <c r="L324" s="37" t="s">
        <v>21</v>
      </c>
      <c r="M324" s="37" t="s">
        <v>19</v>
      </c>
      <c r="N324" s="37" t="s">
        <v>20</v>
      </c>
      <c r="O324" s="37" t="s">
        <v>21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s="39" customFormat="1" x14ac:dyDescent="0.2">
      <c r="A325" s="27" t="s">
        <v>206</v>
      </c>
      <c r="B325" s="27" t="s">
        <v>127</v>
      </c>
      <c r="C325" s="111" t="s">
        <v>54</v>
      </c>
      <c r="D325" s="28">
        <v>0</v>
      </c>
      <c r="E325" s="28">
        <v>0</v>
      </c>
      <c r="F325" s="28">
        <f>SUM(D325:E325)</f>
        <v>0</v>
      </c>
      <c r="G325" s="28">
        <v>0</v>
      </c>
      <c r="H325" s="28">
        <v>0</v>
      </c>
      <c r="I325" s="28">
        <f>SUM(G325,H325)</f>
        <v>0</v>
      </c>
      <c r="J325" s="28">
        <v>8</v>
      </c>
      <c r="K325" s="28">
        <v>19</v>
      </c>
      <c r="L325" s="28">
        <f>SUM(J325:K325)</f>
        <v>27</v>
      </c>
      <c r="M325" s="28">
        <f>G325+J325</f>
        <v>8</v>
      </c>
      <c r="N325" s="28">
        <f>H325+K325</f>
        <v>19</v>
      </c>
      <c r="O325" s="28">
        <f>SUM(M325:N325)</f>
        <v>27</v>
      </c>
      <c r="P325" s="38"/>
      <c r="Q325" s="38"/>
      <c r="R325" s="38"/>
      <c r="S325" s="38"/>
      <c r="T325" s="38"/>
      <c r="U325" s="38"/>
      <c r="V325" s="38"/>
      <c r="W325" s="38"/>
      <c r="X325" s="38"/>
      <c r="Y325" s="38"/>
    </row>
    <row r="326" spans="1:25" s="39" customFormat="1" x14ac:dyDescent="0.2">
      <c r="A326" s="35"/>
      <c r="B326" s="35"/>
      <c r="C326" s="81" t="s">
        <v>26</v>
      </c>
      <c r="D326" s="37">
        <f>SUM(D325)</f>
        <v>0</v>
      </c>
      <c r="E326" s="37">
        <f t="shared" ref="E326:O326" si="180">SUM(E325)</f>
        <v>0</v>
      </c>
      <c r="F326" s="37">
        <f t="shared" si="180"/>
        <v>0</v>
      </c>
      <c r="G326" s="37">
        <f t="shared" si="180"/>
        <v>0</v>
      </c>
      <c r="H326" s="37">
        <f t="shared" si="180"/>
        <v>0</v>
      </c>
      <c r="I326" s="37">
        <f t="shared" si="180"/>
        <v>0</v>
      </c>
      <c r="J326" s="37">
        <f t="shared" si="180"/>
        <v>8</v>
      </c>
      <c r="K326" s="37">
        <f t="shared" si="180"/>
        <v>19</v>
      </c>
      <c r="L326" s="37">
        <f t="shared" si="180"/>
        <v>27</v>
      </c>
      <c r="M326" s="37">
        <f t="shared" si="180"/>
        <v>8</v>
      </c>
      <c r="N326" s="37">
        <f t="shared" si="180"/>
        <v>19</v>
      </c>
      <c r="O326" s="37">
        <f t="shared" si="180"/>
        <v>27</v>
      </c>
      <c r="P326" s="38"/>
      <c r="Q326" s="38"/>
      <c r="R326" s="38"/>
      <c r="S326" s="38"/>
      <c r="T326" s="38"/>
      <c r="U326" s="38"/>
      <c r="V326" s="38"/>
      <c r="W326" s="38"/>
      <c r="X326" s="38"/>
      <c r="Y326" s="38"/>
    </row>
    <row r="327" spans="1:25" s="39" customFormat="1" x14ac:dyDescent="0.2">
      <c r="A327" s="16"/>
      <c r="B327" s="16"/>
      <c r="C327" s="79"/>
      <c r="D327" s="34"/>
      <c r="E327" s="80"/>
      <c r="F327" s="80"/>
      <c r="G327" s="34"/>
      <c r="H327" s="80"/>
      <c r="I327" s="80"/>
      <c r="J327" s="34"/>
      <c r="K327" s="80"/>
      <c r="L327" s="80"/>
      <c r="M327" s="34"/>
      <c r="N327" s="80"/>
      <c r="O327" s="80"/>
      <c r="P327" s="38"/>
      <c r="Q327" s="38"/>
      <c r="R327" s="38"/>
      <c r="S327" s="38"/>
      <c r="T327" s="38"/>
      <c r="U327" s="38"/>
      <c r="V327" s="38"/>
      <c r="W327" s="38"/>
      <c r="X327" s="38"/>
      <c r="Y327" s="38"/>
    </row>
    <row r="328" spans="1:25" s="39" customFormat="1" x14ac:dyDescent="0.2">
      <c r="A328" s="16"/>
      <c r="B328" s="16"/>
      <c r="C328" s="79"/>
      <c r="D328" s="34"/>
      <c r="E328" s="80"/>
      <c r="F328" s="80"/>
      <c r="G328" s="34"/>
      <c r="H328" s="80"/>
      <c r="I328" s="80"/>
      <c r="J328" s="34"/>
      <c r="K328" s="80"/>
      <c r="L328" s="80"/>
      <c r="M328" s="34"/>
      <c r="N328" s="80"/>
      <c r="O328" s="80"/>
      <c r="P328" s="38"/>
      <c r="Q328" s="38"/>
      <c r="R328" s="38"/>
      <c r="S328" s="38"/>
      <c r="T328" s="38"/>
      <c r="U328" s="38"/>
      <c r="V328" s="38"/>
      <c r="W328" s="38"/>
      <c r="X328" s="38"/>
      <c r="Y328" s="38"/>
    </row>
    <row r="329" spans="1:25" s="39" customFormat="1" x14ac:dyDescent="0.2">
      <c r="A329" s="35" t="s">
        <v>18</v>
      </c>
      <c r="B329" s="68" t="s">
        <v>12</v>
      </c>
      <c r="C329" s="78" t="s">
        <v>13</v>
      </c>
      <c r="D329" s="37" t="s">
        <v>19</v>
      </c>
      <c r="E329" s="37" t="s">
        <v>20</v>
      </c>
      <c r="F329" s="37" t="s">
        <v>21</v>
      </c>
      <c r="G329" s="37" t="s">
        <v>19</v>
      </c>
      <c r="H329" s="37" t="s">
        <v>20</v>
      </c>
      <c r="I329" s="37" t="s">
        <v>21</v>
      </c>
      <c r="J329" s="37" t="s">
        <v>19</v>
      </c>
      <c r="K329" s="37" t="s">
        <v>20</v>
      </c>
      <c r="L329" s="37" t="s">
        <v>21</v>
      </c>
      <c r="M329" s="37" t="s">
        <v>19</v>
      </c>
      <c r="N329" s="37" t="s">
        <v>20</v>
      </c>
      <c r="O329" s="37" t="s">
        <v>21</v>
      </c>
      <c r="P329" s="38"/>
      <c r="Q329" s="38"/>
      <c r="R329" s="38"/>
      <c r="S329" s="38"/>
      <c r="T329" s="38"/>
      <c r="U329" s="38"/>
      <c r="V329" s="38"/>
      <c r="W329" s="38"/>
      <c r="X329" s="38"/>
      <c r="Y329" s="38"/>
    </row>
    <row r="330" spans="1:25" x14ac:dyDescent="0.2">
      <c r="A330" s="115" t="s">
        <v>213</v>
      </c>
      <c r="B330" s="115" t="s">
        <v>127</v>
      </c>
      <c r="C330" s="116" t="s">
        <v>54</v>
      </c>
      <c r="D330" s="117">
        <v>0</v>
      </c>
      <c r="E330" s="117">
        <v>0</v>
      </c>
      <c r="F330" s="29">
        <f>SUM(D330:E330)</f>
        <v>0</v>
      </c>
      <c r="G330" s="117">
        <v>0</v>
      </c>
      <c r="H330" s="117">
        <v>0</v>
      </c>
      <c r="I330" s="29">
        <f>SUM(G330:H330)</f>
        <v>0</v>
      </c>
      <c r="J330" s="118">
        <v>10</v>
      </c>
      <c r="K330" s="118">
        <v>11</v>
      </c>
      <c r="L330" s="29">
        <f>SUM(J330:K330)</f>
        <v>21</v>
      </c>
      <c r="M330" s="29">
        <f t="shared" ref="M330:N331" si="181">SUM(G330,J330)</f>
        <v>10</v>
      </c>
      <c r="N330" s="29">
        <f t="shared" si="181"/>
        <v>11</v>
      </c>
      <c r="O330" s="29">
        <f>SUM(M330:N330)</f>
        <v>21</v>
      </c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0.5" customHeight="1" x14ac:dyDescent="0.2">
      <c r="A331" s="112" t="s">
        <v>36</v>
      </c>
      <c r="B331" s="112" t="s">
        <v>127</v>
      </c>
      <c r="C331" s="114" t="s">
        <v>54</v>
      </c>
      <c r="D331" s="108">
        <v>57</v>
      </c>
      <c r="E331" s="108">
        <v>72</v>
      </c>
      <c r="F331" s="26">
        <f>SUM(D331:E331)</f>
        <v>129</v>
      </c>
      <c r="G331" s="108">
        <v>46</v>
      </c>
      <c r="H331" s="108">
        <v>58</v>
      </c>
      <c r="I331" s="26">
        <f>SUM(G331:H331)</f>
        <v>104</v>
      </c>
      <c r="J331" s="108">
        <v>169</v>
      </c>
      <c r="K331" s="108">
        <v>284</v>
      </c>
      <c r="L331" s="26">
        <f>SUM(J331:K331)</f>
        <v>453</v>
      </c>
      <c r="M331" s="26">
        <f t="shared" si="181"/>
        <v>215</v>
      </c>
      <c r="N331" s="26">
        <f t="shared" si="181"/>
        <v>342</v>
      </c>
      <c r="O331" s="26">
        <f>SUM(M331:N331)</f>
        <v>557</v>
      </c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0.5" customHeight="1" x14ac:dyDescent="0.2">
      <c r="A332" s="27"/>
      <c r="B332" s="27"/>
      <c r="C332" s="36" t="s">
        <v>26</v>
      </c>
      <c r="D332" s="28">
        <f>SUM(D330:D331)</f>
        <v>57</v>
      </c>
      <c r="E332" s="28">
        <f t="shared" ref="E332:O332" si="182">SUM(E330:E331)</f>
        <v>72</v>
      </c>
      <c r="F332" s="28">
        <f t="shared" si="182"/>
        <v>129</v>
      </c>
      <c r="G332" s="28">
        <f t="shared" si="182"/>
        <v>46</v>
      </c>
      <c r="H332" s="28">
        <f t="shared" si="182"/>
        <v>58</v>
      </c>
      <c r="I332" s="28">
        <f t="shared" si="182"/>
        <v>104</v>
      </c>
      <c r="J332" s="28">
        <f t="shared" si="182"/>
        <v>179</v>
      </c>
      <c r="K332" s="28">
        <f t="shared" si="182"/>
        <v>295</v>
      </c>
      <c r="L332" s="28">
        <f t="shared" si="182"/>
        <v>474</v>
      </c>
      <c r="M332" s="28">
        <f t="shared" si="182"/>
        <v>225</v>
      </c>
      <c r="N332" s="28">
        <f t="shared" si="182"/>
        <v>353</v>
      </c>
      <c r="O332" s="28">
        <f t="shared" si="182"/>
        <v>578</v>
      </c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">
      <c r="A333" s="143" t="s">
        <v>31</v>
      </c>
      <c r="B333" s="144"/>
      <c r="C333" s="145"/>
      <c r="D333" s="93">
        <f>SUM(D332,D326)</f>
        <v>57</v>
      </c>
      <c r="E333" s="93">
        <f t="shared" ref="E333:O333" si="183">SUM(E332,E326)</f>
        <v>72</v>
      </c>
      <c r="F333" s="93">
        <f t="shared" si="183"/>
        <v>129</v>
      </c>
      <c r="G333" s="93">
        <f t="shared" si="183"/>
        <v>46</v>
      </c>
      <c r="H333" s="93">
        <f t="shared" si="183"/>
        <v>58</v>
      </c>
      <c r="I333" s="93">
        <f t="shared" si="183"/>
        <v>104</v>
      </c>
      <c r="J333" s="93">
        <f t="shared" si="183"/>
        <v>187</v>
      </c>
      <c r="K333" s="93">
        <f t="shared" si="183"/>
        <v>314</v>
      </c>
      <c r="L333" s="93">
        <f t="shared" si="183"/>
        <v>501</v>
      </c>
      <c r="M333" s="93">
        <f t="shared" si="183"/>
        <v>233</v>
      </c>
      <c r="N333" s="93">
        <f t="shared" si="183"/>
        <v>372</v>
      </c>
      <c r="O333" s="93">
        <f t="shared" si="183"/>
        <v>605</v>
      </c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6"/>
      <c r="B334" s="44"/>
      <c r="C334" s="20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2"/>
      <c r="Q334" s="32"/>
      <c r="R334" s="32"/>
      <c r="S334" s="32"/>
      <c r="T334" s="32"/>
      <c r="U334" s="32"/>
      <c r="V334" s="32"/>
      <c r="W334" s="32"/>
      <c r="X334" s="32"/>
      <c r="Y334" s="32"/>
    </row>
    <row r="335" spans="1:25" ht="11.25" customHeight="1" x14ac:dyDescent="0.2">
      <c r="A335" s="129" t="s">
        <v>92</v>
      </c>
      <c r="B335" s="130"/>
      <c r="C335" s="130"/>
      <c r="D335" s="130"/>
      <c r="E335" s="130"/>
      <c r="F335" s="131"/>
      <c r="G335" s="132" t="s">
        <v>10</v>
      </c>
      <c r="H335" s="139"/>
      <c r="I335" s="139"/>
      <c r="J335" s="139"/>
      <c r="K335" s="139"/>
      <c r="L335" s="139"/>
      <c r="M335" s="139"/>
      <c r="N335" s="139"/>
      <c r="O335" s="140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1.75" customHeight="1" x14ac:dyDescent="0.2">
      <c r="A336" s="11" t="s">
        <v>11</v>
      </c>
      <c r="B336" s="135" t="s">
        <v>12</v>
      </c>
      <c r="C336" s="137" t="s">
        <v>13</v>
      </c>
      <c r="D336" s="132" t="s">
        <v>14</v>
      </c>
      <c r="E336" s="139"/>
      <c r="F336" s="140"/>
      <c r="G336" s="132" t="s">
        <v>15</v>
      </c>
      <c r="H336" s="139"/>
      <c r="I336" s="140"/>
      <c r="J336" s="132" t="s">
        <v>16</v>
      </c>
      <c r="K336" s="139"/>
      <c r="L336" s="140"/>
      <c r="M336" s="132" t="s">
        <v>17</v>
      </c>
      <c r="N336" s="139"/>
      <c r="O336" s="140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">
      <c r="A337" s="11" t="s">
        <v>18</v>
      </c>
      <c r="B337" s="146"/>
      <c r="C337" s="147"/>
      <c r="D337" s="19" t="s">
        <v>19</v>
      </c>
      <c r="E337" s="19" t="s">
        <v>20</v>
      </c>
      <c r="F337" s="19" t="s">
        <v>21</v>
      </c>
      <c r="G337" s="19" t="s">
        <v>19</v>
      </c>
      <c r="H337" s="19" t="s">
        <v>20</v>
      </c>
      <c r="I337" s="19" t="s">
        <v>21</v>
      </c>
      <c r="J337" s="19" t="s">
        <v>19</v>
      </c>
      <c r="K337" s="19" t="s">
        <v>20</v>
      </c>
      <c r="L337" s="19" t="s">
        <v>21</v>
      </c>
      <c r="M337" s="19" t="s">
        <v>19</v>
      </c>
      <c r="N337" s="19" t="s">
        <v>20</v>
      </c>
      <c r="O337" s="19" t="s">
        <v>21</v>
      </c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2.5" x14ac:dyDescent="0.2">
      <c r="A338" s="14" t="s">
        <v>77</v>
      </c>
      <c r="B338" s="14" t="s">
        <v>189</v>
      </c>
      <c r="C338" s="103" t="s">
        <v>54</v>
      </c>
      <c r="D338" s="28">
        <v>29</v>
      </c>
      <c r="E338" s="28">
        <v>34</v>
      </c>
      <c r="F338" s="15">
        <f>SUM(D338:E338)</f>
        <v>63</v>
      </c>
      <c r="G338" s="28">
        <v>29</v>
      </c>
      <c r="H338" s="28">
        <v>31</v>
      </c>
      <c r="I338" s="15">
        <f>SUM(G338:H338)</f>
        <v>60</v>
      </c>
      <c r="J338" s="28">
        <v>59</v>
      </c>
      <c r="K338" s="28">
        <v>88</v>
      </c>
      <c r="L338" s="15">
        <f>SUM(J338:K338)</f>
        <v>147</v>
      </c>
      <c r="M338" s="15">
        <f t="shared" ref="M338:N338" si="184">SUM(G338,J338)</f>
        <v>88</v>
      </c>
      <c r="N338" s="15">
        <f t="shared" si="184"/>
        <v>119</v>
      </c>
      <c r="O338" s="15">
        <f>SUM(M338:N338)</f>
        <v>207</v>
      </c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48" t="s">
        <v>31</v>
      </c>
      <c r="B339" s="149"/>
      <c r="C339" s="150"/>
      <c r="D339" s="90">
        <f>SUM(D338)</f>
        <v>29</v>
      </c>
      <c r="E339" s="90">
        <f t="shared" ref="E339:O339" si="185">SUM(E338)</f>
        <v>34</v>
      </c>
      <c r="F339" s="90">
        <f t="shared" si="185"/>
        <v>63</v>
      </c>
      <c r="G339" s="90">
        <f t="shared" si="185"/>
        <v>29</v>
      </c>
      <c r="H339" s="90">
        <f t="shared" si="185"/>
        <v>31</v>
      </c>
      <c r="I339" s="90">
        <f>SUM(I338)</f>
        <v>60</v>
      </c>
      <c r="J339" s="90">
        <f t="shared" si="185"/>
        <v>59</v>
      </c>
      <c r="K339" s="90">
        <f t="shared" si="185"/>
        <v>88</v>
      </c>
      <c r="L339" s="90">
        <f>SUM(L338)</f>
        <v>147</v>
      </c>
      <c r="M339" s="90">
        <f t="shared" si="185"/>
        <v>88</v>
      </c>
      <c r="N339" s="90">
        <f t="shared" si="185"/>
        <v>119</v>
      </c>
      <c r="O339" s="90">
        <f t="shared" si="185"/>
        <v>207</v>
      </c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21"/>
      <c r="B340" s="21"/>
      <c r="C340" s="22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32"/>
      <c r="Q340" s="32"/>
      <c r="R340" s="32"/>
      <c r="S340" s="32"/>
      <c r="T340" s="32"/>
      <c r="U340" s="32"/>
      <c r="V340" s="32"/>
      <c r="W340" s="32"/>
      <c r="X340" s="32"/>
      <c r="Y340" s="32"/>
    </row>
    <row r="341" spans="1:25" x14ac:dyDescent="0.2">
      <c r="A341" s="17"/>
      <c r="B341" s="20"/>
      <c r="C341" s="20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2"/>
      <c r="Q341" s="32"/>
      <c r="R341" s="32"/>
      <c r="S341" s="32"/>
      <c r="T341" s="32"/>
      <c r="U341" s="32"/>
      <c r="V341" s="32"/>
      <c r="W341" s="32"/>
      <c r="X341" s="32"/>
      <c r="Y341" s="32"/>
    </row>
    <row r="342" spans="1:25" x14ac:dyDescent="0.2">
      <c r="A342" s="129" t="s">
        <v>96</v>
      </c>
      <c r="B342" s="130"/>
      <c r="C342" s="130"/>
      <c r="D342" s="130"/>
      <c r="E342" s="130"/>
      <c r="F342" s="131"/>
      <c r="G342" s="132" t="s">
        <v>10</v>
      </c>
      <c r="H342" s="139"/>
      <c r="I342" s="139"/>
      <c r="J342" s="139"/>
      <c r="K342" s="139"/>
      <c r="L342" s="139"/>
      <c r="M342" s="139"/>
      <c r="N342" s="139"/>
      <c r="O342" s="140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1" t="s">
        <v>11</v>
      </c>
      <c r="B343" s="137" t="s">
        <v>12</v>
      </c>
      <c r="C343" s="137" t="s">
        <v>13</v>
      </c>
      <c r="D343" s="132" t="s">
        <v>14</v>
      </c>
      <c r="E343" s="139"/>
      <c r="F343" s="140"/>
      <c r="G343" s="132" t="s">
        <v>15</v>
      </c>
      <c r="H343" s="139"/>
      <c r="I343" s="140"/>
      <c r="J343" s="132" t="s">
        <v>16</v>
      </c>
      <c r="K343" s="139"/>
      <c r="L343" s="140"/>
      <c r="M343" s="132" t="s">
        <v>17</v>
      </c>
      <c r="N343" s="139"/>
      <c r="O343" s="140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35" t="s">
        <v>200</v>
      </c>
      <c r="B344" s="197"/>
      <c r="C344" s="138"/>
      <c r="D344" s="19" t="s">
        <v>19</v>
      </c>
      <c r="E344" s="19" t="s">
        <v>20</v>
      </c>
      <c r="F344" s="19" t="s">
        <v>21</v>
      </c>
      <c r="G344" s="19" t="s">
        <v>19</v>
      </c>
      <c r="H344" s="19" t="s">
        <v>20</v>
      </c>
      <c r="I344" s="19" t="s">
        <v>21</v>
      </c>
      <c r="J344" s="19" t="s">
        <v>19</v>
      </c>
      <c r="K344" s="19" t="s">
        <v>20</v>
      </c>
      <c r="L344" s="19" t="s">
        <v>21</v>
      </c>
      <c r="M344" s="19" t="s">
        <v>19</v>
      </c>
      <c r="N344" s="19" t="s">
        <v>20</v>
      </c>
      <c r="O344" s="19" t="s">
        <v>21</v>
      </c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s="39" customFormat="1" x14ac:dyDescent="0.2">
      <c r="A345" s="112" t="s">
        <v>202</v>
      </c>
      <c r="B345" s="113" t="s">
        <v>129</v>
      </c>
      <c r="C345" s="114" t="s">
        <v>54</v>
      </c>
      <c r="D345" s="108">
        <v>16</v>
      </c>
      <c r="E345" s="108">
        <v>12</v>
      </c>
      <c r="F345" s="26">
        <f>SUM(D345:E345)</f>
        <v>28</v>
      </c>
      <c r="G345" s="108">
        <v>16</v>
      </c>
      <c r="H345" s="108">
        <v>11</v>
      </c>
      <c r="I345" s="26">
        <f>SUM(G345:H345)</f>
        <v>27</v>
      </c>
      <c r="J345" s="26">
        <v>15</v>
      </c>
      <c r="K345" s="26">
        <v>12</v>
      </c>
      <c r="L345" s="26">
        <f>SUM(J345:K345)</f>
        <v>27</v>
      </c>
      <c r="M345" s="26">
        <f>G345+J345</f>
        <v>31</v>
      </c>
      <c r="N345" s="26">
        <f>H345+K345</f>
        <v>23</v>
      </c>
      <c r="O345" s="26">
        <f>SUM(M345:N345)</f>
        <v>54</v>
      </c>
      <c r="P345" s="38"/>
      <c r="Q345" s="38"/>
      <c r="R345" s="38"/>
      <c r="S345" s="38"/>
      <c r="T345" s="38"/>
      <c r="U345" s="38"/>
      <c r="V345" s="38"/>
      <c r="W345" s="38"/>
      <c r="X345" s="38"/>
      <c r="Y345" s="38"/>
    </row>
    <row r="346" spans="1:25" s="39" customFormat="1" x14ac:dyDescent="0.2">
      <c r="A346" s="35"/>
      <c r="B346" s="35"/>
      <c r="C346" s="35" t="s">
        <v>26</v>
      </c>
      <c r="D346" s="37">
        <f>SUM(D345)</f>
        <v>16</v>
      </c>
      <c r="E346" s="37">
        <f t="shared" ref="E346:O346" si="186">SUM(E345)</f>
        <v>12</v>
      </c>
      <c r="F346" s="37">
        <f t="shared" si="186"/>
        <v>28</v>
      </c>
      <c r="G346" s="37">
        <f t="shared" si="186"/>
        <v>16</v>
      </c>
      <c r="H346" s="37">
        <f t="shared" si="186"/>
        <v>11</v>
      </c>
      <c r="I346" s="37">
        <f t="shared" si="186"/>
        <v>27</v>
      </c>
      <c r="J346" s="37">
        <f t="shared" si="186"/>
        <v>15</v>
      </c>
      <c r="K346" s="37">
        <f t="shared" si="186"/>
        <v>12</v>
      </c>
      <c r="L346" s="37">
        <f t="shared" si="186"/>
        <v>27</v>
      </c>
      <c r="M346" s="37">
        <f t="shared" si="186"/>
        <v>31</v>
      </c>
      <c r="N346" s="37">
        <f t="shared" si="186"/>
        <v>23</v>
      </c>
      <c r="O346" s="37">
        <f t="shared" si="186"/>
        <v>54</v>
      </c>
      <c r="P346" s="38"/>
      <c r="Q346" s="38"/>
      <c r="R346" s="38"/>
      <c r="S346" s="38"/>
      <c r="T346" s="38"/>
      <c r="U346" s="38"/>
      <c r="V346" s="38"/>
      <c r="W346" s="38"/>
      <c r="X346" s="38"/>
      <c r="Y346" s="38"/>
    </row>
    <row r="347" spans="1:25" s="39" customFormat="1" x14ac:dyDescent="0.2">
      <c r="A347" s="16"/>
      <c r="B347" s="16"/>
      <c r="C347" s="16"/>
      <c r="D347" s="34"/>
      <c r="E347" s="80"/>
      <c r="F347" s="80"/>
      <c r="G347" s="34"/>
      <c r="H347" s="80"/>
      <c r="I347" s="80"/>
      <c r="J347" s="34"/>
      <c r="K347" s="80"/>
      <c r="L347" s="80"/>
      <c r="M347" s="34"/>
      <c r="N347" s="80"/>
      <c r="O347" s="80"/>
      <c r="P347" s="38"/>
      <c r="Q347" s="38"/>
      <c r="R347" s="38"/>
      <c r="S347" s="38"/>
      <c r="T347" s="38"/>
      <c r="U347" s="38"/>
      <c r="V347" s="38"/>
      <c r="W347" s="38"/>
      <c r="X347" s="38"/>
      <c r="Y347" s="38"/>
    </row>
    <row r="348" spans="1:25" s="39" customFormat="1" x14ac:dyDescent="0.2">
      <c r="A348" s="35" t="s">
        <v>18</v>
      </c>
      <c r="B348" s="35" t="s">
        <v>12</v>
      </c>
      <c r="C348" s="35" t="s">
        <v>13</v>
      </c>
      <c r="D348" s="37" t="s">
        <v>19</v>
      </c>
      <c r="E348" s="37" t="s">
        <v>20</v>
      </c>
      <c r="F348" s="37" t="s">
        <v>21</v>
      </c>
      <c r="G348" s="37" t="s">
        <v>19</v>
      </c>
      <c r="H348" s="37" t="s">
        <v>20</v>
      </c>
      <c r="I348" s="37" t="s">
        <v>21</v>
      </c>
      <c r="J348" s="37" t="s">
        <v>19</v>
      </c>
      <c r="K348" s="37" t="s">
        <v>20</v>
      </c>
      <c r="L348" s="37" t="s">
        <v>21</v>
      </c>
      <c r="M348" s="37" t="s">
        <v>19</v>
      </c>
      <c r="N348" s="37" t="s">
        <v>20</v>
      </c>
      <c r="O348" s="37" t="s">
        <v>21</v>
      </c>
      <c r="P348" s="38"/>
      <c r="Q348" s="38"/>
      <c r="R348" s="38"/>
      <c r="S348" s="38"/>
      <c r="T348" s="38"/>
      <c r="U348" s="38"/>
      <c r="V348" s="38"/>
      <c r="W348" s="38"/>
      <c r="X348" s="38"/>
      <c r="Y348" s="38"/>
    </row>
    <row r="349" spans="1:25" x14ac:dyDescent="0.2">
      <c r="A349" s="27" t="s">
        <v>74</v>
      </c>
      <c r="B349" s="27" t="s">
        <v>129</v>
      </c>
      <c r="C349" s="111" t="s">
        <v>38</v>
      </c>
      <c r="D349" s="28">
        <v>12</v>
      </c>
      <c r="E349" s="28">
        <v>13</v>
      </c>
      <c r="F349" s="28">
        <f>SUM(D349:E349)</f>
        <v>25</v>
      </c>
      <c r="G349" s="28">
        <v>8</v>
      </c>
      <c r="H349" s="28">
        <v>12</v>
      </c>
      <c r="I349" s="28">
        <f>SUM(G349,H349)</f>
        <v>20</v>
      </c>
      <c r="J349" s="28">
        <v>13</v>
      </c>
      <c r="K349" s="28">
        <v>38</v>
      </c>
      <c r="L349" s="28">
        <f>SUM(J349:K349)</f>
        <v>51</v>
      </c>
      <c r="M349" s="28">
        <f t="shared" ref="M349:M350" si="187">G349+J349</f>
        <v>21</v>
      </c>
      <c r="N349" s="28">
        <f t="shared" ref="N349:N350" si="188">H349+K349</f>
        <v>50</v>
      </c>
      <c r="O349" s="28">
        <f>SUM(M349:N349)</f>
        <v>71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27" t="s">
        <v>218</v>
      </c>
      <c r="B350" s="27" t="s">
        <v>129</v>
      </c>
      <c r="C350" s="111" t="s">
        <v>38</v>
      </c>
      <c r="D350" s="28">
        <v>0</v>
      </c>
      <c r="E350" s="28">
        <v>0</v>
      </c>
      <c r="F350" s="28">
        <f>SUM(D350:E350)</f>
        <v>0</v>
      </c>
      <c r="G350" s="28">
        <v>0</v>
      </c>
      <c r="H350" s="28">
        <v>0</v>
      </c>
      <c r="I350" s="28">
        <f>SUM(G350,H350)</f>
        <v>0</v>
      </c>
      <c r="J350" s="28">
        <v>5</v>
      </c>
      <c r="K350" s="28">
        <v>3</v>
      </c>
      <c r="L350" s="28">
        <f>SUM(J350:K350)</f>
        <v>8</v>
      </c>
      <c r="M350" s="28">
        <f t="shared" si="187"/>
        <v>5</v>
      </c>
      <c r="N350" s="28">
        <f t="shared" si="188"/>
        <v>3</v>
      </c>
      <c r="O350" s="28">
        <f>SUM(M350:N350)</f>
        <v>8</v>
      </c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27"/>
      <c r="B351" s="27"/>
      <c r="C351" s="36" t="s">
        <v>26</v>
      </c>
      <c r="D351" s="28">
        <f>SUM(D349:D350)</f>
        <v>12</v>
      </c>
      <c r="E351" s="28">
        <f t="shared" ref="E351:O351" si="189">SUM(E349:E350)</f>
        <v>13</v>
      </c>
      <c r="F351" s="28">
        <f t="shared" si="189"/>
        <v>25</v>
      </c>
      <c r="G351" s="28">
        <f t="shared" si="189"/>
        <v>8</v>
      </c>
      <c r="H351" s="28">
        <f t="shared" si="189"/>
        <v>12</v>
      </c>
      <c r="I351" s="28">
        <f t="shared" si="189"/>
        <v>20</v>
      </c>
      <c r="J351" s="28">
        <f t="shared" si="189"/>
        <v>18</v>
      </c>
      <c r="K351" s="28">
        <f t="shared" si="189"/>
        <v>41</v>
      </c>
      <c r="L351" s="28">
        <f t="shared" si="189"/>
        <v>59</v>
      </c>
      <c r="M351" s="28">
        <f t="shared" si="189"/>
        <v>26</v>
      </c>
      <c r="N351" s="28">
        <f t="shared" si="189"/>
        <v>53</v>
      </c>
      <c r="O351" s="28">
        <f t="shared" si="189"/>
        <v>79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43" t="s">
        <v>31</v>
      </c>
      <c r="B352" s="144"/>
      <c r="C352" s="145"/>
      <c r="D352" s="93">
        <f>SUM(D351,D346)</f>
        <v>28</v>
      </c>
      <c r="E352" s="93">
        <f t="shared" ref="E352:O352" si="190">SUM(E351,E346)</f>
        <v>25</v>
      </c>
      <c r="F352" s="93">
        <f t="shared" si="190"/>
        <v>53</v>
      </c>
      <c r="G352" s="93">
        <f t="shared" si="190"/>
        <v>24</v>
      </c>
      <c r="H352" s="93">
        <f t="shared" si="190"/>
        <v>23</v>
      </c>
      <c r="I352" s="93">
        <f t="shared" si="190"/>
        <v>47</v>
      </c>
      <c r="J352" s="93">
        <f t="shared" si="190"/>
        <v>33</v>
      </c>
      <c r="K352" s="93">
        <f t="shared" si="190"/>
        <v>53</v>
      </c>
      <c r="L352" s="93">
        <f t="shared" si="190"/>
        <v>86</v>
      </c>
      <c r="M352" s="93">
        <f t="shared" si="190"/>
        <v>57</v>
      </c>
      <c r="N352" s="93">
        <f t="shared" si="190"/>
        <v>76</v>
      </c>
      <c r="O352" s="93">
        <f t="shared" si="190"/>
        <v>133</v>
      </c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7"/>
      <c r="B353" s="20"/>
      <c r="C353" s="20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thickBot="1" x14ac:dyDescent="0.25">
      <c r="A354" s="21"/>
      <c r="B354" s="21"/>
      <c r="C354" s="22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thickBot="1" x14ac:dyDescent="0.25">
      <c r="A355" s="194" t="s">
        <v>78</v>
      </c>
      <c r="B355" s="195"/>
      <c r="C355" s="196"/>
      <c r="D355" s="45">
        <f>SUM(D279,D305,D299,D312,D320,D333,D339,D352)</f>
        <v>368</v>
      </c>
      <c r="E355" s="45">
        <f t="shared" ref="E355:O355" si="191">SUM(E279,E305,E299,E312,E320,E333,E339,E352)</f>
        <v>387</v>
      </c>
      <c r="F355" s="45">
        <f t="shared" si="191"/>
        <v>755</v>
      </c>
      <c r="G355" s="45">
        <f t="shared" si="191"/>
        <v>315</v>
      </c>
      <c r="H355" s="45">
        <f t="shared" si="191"/>
        <v>337</v>
      </c>
      <c r="I355" s="45">
        <f t="shared" si="191"/>
        <v>652</v>
      </c>
      <c r="J355" s="45">
        <f t="shared" si="191"/>
        <v>760</v>
      </c>
      <c r="K355" s="45">
        <f t="shared" si="191"/>
        <v>1092</v>
      </c>
      <c r="L355" s="45">
        <f t="shared" si="191"/>
        <v>1852</v>
      </c>
      <c r="M355" s="45">
        <f t="shared" si="191"/>
        <v>1075</v>
      </c>
      <c r="N355" s="45">
        <f t="shared" si="191"/>
        <v>1429</v>
      </c>
      <c r="O355" s="45">
        <f t="shared" si="191"/>
        <v>2504</v>
      </c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71"/>
      <c r="B356" s="71"/>
      <c r="C356" s="71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thickBot="1" x14ac:dyDescent="0.25">
      <c r="A357" s="17"/>
      <c r="B357" s="17"/>
      <c r="C357" s="17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215" t="s">
        <v>176</v>
      </c>
      <c r="B358" s="215"/>
      <c r="C358" s="215"/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29" t="s">
        <v>73</v>
      </c>
      <c r="B360" s="130"/>
      <c r="C360" s="130"/>
      <c r="D360" s="130"/>
      <c r="E360" s="130"/>
      <c r="F360" s="131"/>
      <c r="G360" s="132" t="s">
        <v>10</v>
      </c>
      <c r="H360" s="139"/>
      <c r="I360" s="139"/>
      <c r="J360" s="139"/>
      <c r="K360" s="139"/>
      <c r="L360" s="139"/>
      <c r="M360" s="139"/>
      <c r="N360" s="139"/>
      <c r="O360" s="140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1" t="s">
        <v>11</v>
      </c>
      <c r="B361" s="135" t="s">
        <v>12</v>
      </c>
      <c r="C361" s="137" t="s">
        <v>13</v>
      </c>
      <c r="D361" s="132" t="s">
        <v>14</v>
      </c>
      <c r="E361" s="139"/>
      <c r="F361" s="140"/>
      <c r="G361" s="132" t="s">
        <v>15</v>
      </c>
      <c r="H361" s="139"/>
      <c r="I361" s="140"/>
      <c r="J361" s="132" t="s">
        <v>16</v>
      </c>
      <c r="K361" s="139"/>
      <c r="L361" s="140"/>
      <c r="M361" s="132" t="s">
        <v>17</v>
      </c>
      <c r="N361" s="139"/>
      <c r="O361" s="140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1" t="s">
        <v>18</v>
      </c>
      <c r="B362" s="146"/>
      <c r="C362" s="147"/>
      <c r="D362" s="99" t="s">
        <v>19</v>
      </c>
      <c r="E362" s="99" t="s">
        <v>20</v>
      </c>
      <c r="F362" s="99" t="s">
        <v>21</v>
      </c>
      <c r="G362" s="99" t="s">
        <v>19</v>
      </c>
      <c r="H362" s="99" t="s">
        <v>20</v>
      </c>
      <c r="I362" s="99" t="s">
        <v>21</v>
      </c>
      <c r="J362" s="99" t="s">
        <v>19</v>
      </c>
      <c r="K362" s="99" t="s">
        <v>20</v>
      </c>
      <c r="L362" s="99" t="s">
        <v>21</v>
      </c>
      <c r="M362" s="99" t="s">
        <v>19</v>
      </c>
      <c r="N362" s="99" t="s">
        <v>20</v>
      </c>
      <c r="O362" s="99" t="s">
        <v>21</v>
      </c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4" t="s">
        <v>228</v>
      </c>
      <c r="B363" s="106" t="s">
        <v>99</v>
      </c>
      <c r="C363" s="110" t="s">
        <v>22</v>
      </c>
      <c r="D363" s="28">
        <v>0</v>
      </c>
      <c r="E363" s="28">
        <v>0</v>
      </c>
      <c r="F363" s="28">
        <f>SUM(D363:E363)</f>
        <v>0</v>
      </c>
      <c r="G363" s="28">
        <v>16</v>
      </c>
      <c r="H363" s="28">
        <v>40</v>
      </c>
      <c r="I363" s="28">
        <f>SUM(G363:H363)</f>
        <v>56</v>
      </c>
      <c r="J363" s="28">
        <v>53</v>
      </c>
      <c r="K363" s="28">
        <v>133</v>
      </c>
      <c r="L363" s="28">
        <f>SUM(J363:K363)</f>
        <v>186</v>
      </c>
      <c r="M363" s="28">
        <f>SUM(G363,J363)</f>
        <v>69</v>
      </c>
      <c r="N363" s="28">
        <f>SUM(H363,K363)</f>
        <v>173</v>
      </c>
      <c r="O363" s="28">
        <f>SUM(M363:N363)</f>
        <v>242</v>
      </c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27"/>
      <c r="B364" s="27"/>
      <c r="C364" s="101" t="s">
        <v>26</v>
      </c>
      <c r="D364" s="28">
        <f>SUM(D363)</f>
        <v>0</v>
      </c>
      <c r="E364" s="28">
        <f t="shared" ref="E364" si="192">SUM(E363)</f>
        <v>0</v>
      </c>
      <c r="F364" s="28">
        <f t="shared" ref="F364" si="193">SUM(F363)</f>
        <v>0</v>
      </c>
      <c r="G364" s="28">
        <f t="shared" ref="G364" si="194">SUM(G363)</f>
        <v>16</v>
      </c>
      <c r="H364" s="28">
        <f t="shared" ref="H364" si="195">SUM(H363)</f>
        <v>40</v>
      </c>
      <c r="I364" s="28">
        <f t="shared" ref="I364" si="196">SUM(I363)</f>
        <v>56</v>
      </c>
      <c r="J364" s="28">
        <f t="shared" ref="J364" si="197">SUM(J363)</f>
        <v>53</v>
      </c>
      <c r="K364" s="28">
        <f t="shared" ref="K364" si="198">SUM(K363)</f>
        <v>133</v>
      </c>
      <c r="L364" s="28">
        <f t="shared" ref="L364" si="199">SUM(L363)</f>
        <v>186</v>
      </c>
      <c r="M364" s="28">
        <f t="shared" ref="M364" si="200">SUM(M363)</f>
        <v>69</v>
      </c>
      <c r="N364" s="28">
        <f t="shared" ref="N364" si="201">SUM(N363)</f>
        <v>173</v>
      </c>
      <c r="O364" s="28">
        <f t="shared" ref="O364" si="202">SUM(O363)</f>
        <v>242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s="39" customFormat="1" x14ac:dyDescent="0.2">
      <c r="A365" s="89"/>
      <c r="B365" s="89"/>
      <c r="C365" s="100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38"/>
      <c r="Q365" s="38"/>
      <c r="R365" s="38"/>
      <c r="S365" s="38"/>
      <c r="T365" s="38"/>
      <c r="U365" s="38"/>
      <c r="V365" s="38"/>
      <c r="W365" s="38"/>
      <c r="X365" s="38"/>
      <c r="Y365" s="38"/>
    </row>
    <row r="366" spans="1:25" s="39" customFormat="1" x14ac:dyDescent="0.2">
      <c r="A366" s="11" t="s">
        <v>11</v>
      </c>
      <c r="B366" s="135" t="s">
        <v>12</v>
      </c>
      <c r="C366" s="137" t="s">
        <v>13</v>
      </c>
      <c r="D366" s="132" t="s">
        <v>14</v>
      </c>
      <c r="E366" s="139"/>
      <c r="F366" s="140"/>
      <c r="G366" s="132" t="s">
        <v>15</v>
      </c>
      <c r="H366" s="139"/>
      <c r="I366" s="140"/>
      <c r="J366" s="132" t="s">
        <v>16</v>
      </c>
      <c r="K366" s="139"/>
      <c r="L366" s="140"/>
      <c r="M366" s="132" t="s">
        <v>17</v>
      </c>
      <c r="N366" s="139"/>
      <c r="O366" s="140"/>
      <c r="P366" s="38"/>
      <c r="Q366" s="38"/>
      <c r="R366" s="38"/>
      <c r="S366" s="38"/>
      <c r="T366" s="38"/>
      <c r="U366" s="38"/>
      <c r="V366" s="38"/>
      <c r="W366" s="38"/>
      <c r="X366" s="38"/>
      <c r="Y366" s="38"/>
    </row>
    <row r="367" spans="1:25" s="39" customFormat="1" x14ac:dyDescent="0.2">
      <c r="A367" s="11" t="s">
        <v>27</v>
      </c>
      <c r="B367" s="146"/>
      <c r="C367" s="147"/>
      <c r="D367" s="99" t="s">
        <v>19</v>
      </c>
      <c r="E367" s="99" t="s">
        <v>20</v>
      </c>
      <c r="F367" s="99" t="s">
        <v>21</v>
      </c>
      <c r="G367" s="99" t="s">
        <v>19</v>
      </c>
      <c r="H367" s="99" t="s">
        <v>20</v>
      </c>
      <c r="I367" s="99" t="s">
        <v>21</v>
      </c>
      <c r="J367" s="99" t="s">
        <v>19</v>
      </c>
      <c r="K367" s="99" t="s">
        <v>20</v>
      </c>
      <c r="L367" s="19" t="s">
        <v>21</v>
      </c>
      <c r="M367" s="19" t="s">
        <v>19</v>
      </c>
      <c r="N367" s="19" t="s">
        <v>20</v>
      </c>
      <c r="O367" s="19" t="s">
        <v>21</v>
      </c>
      <c r="P367" s="38"/>
      <c r="Q367" s="38"/>
      <c r="R367" s="38"/>
      <c r="S367" s="38"/>
      <c r="T367" s="38"/>
      <c r="U367" s="38"/>
      <c r="V367" s="38"/>
      <c r="W367" s="38"/>
      <c r="X367" s="38"/>
      <c r="Y367" s="38"/>
    </row>
    <row r="368" spans="1:25" s="39" customFormat="1" ht="21.75" customHeight="1" x14ac:dyDescent="0.2">
      <c r="A368" s="14" t="s">
        <v>233</v>
      </c>
      <c r="B368" s="106" t="s">
        <v>102</v>
      </c>
      <c r="C368" s="107" t="s">
        <v>22</v>
      </c>
      <c r="D368" s="108">
        <v>6</v>
      </c>
      <c r="E368" s="108">
        <v>1</v>
      </c>
      <c r="F368" s="108">
        <f>SUM(D368:E368)</f>
        <v>7</v>
      </c>
      <c r="G368" s="108">
        <v>5</v>
      </c>
      <c r="H368" s="108">
        <v>1</v>
      </c>
      <c r="I368" s="108">
        <f>SUM(G368:H368)</f>
        <v>6</v>
      </c>
      <c r="J368" s="108">
        <v>0</v>
      </c>
      <c r="K368" s="108">
        <v>0</v>
      </c>
      <c r="L368" s="109">
        <f>SUM(J368:K368)</f>
        <v>0</v>
      </c>
      <c r="M368" s="26">
        <f>SUM(G368,J368)</f>
        <v>5</v>
      </c>
      <c r="N368" s="26">
        <f>SUM(H368,K368)</f>
        <v>1</v>
      </c>
      <c r="O368" s="26">
        <f>SUM(M368:N368)</f>
        <v>6</v>
      </c>
      <c r="P368" s="38"/>
      <c r="Q368" s="38"/>
      <c r="R368" s="38"/>
      <c r="S368" s="38"/>
      <c r="T368" s="38"/>
      <c r="U368" s="38"/>
      <c r="V368" s="38"/>
      <c r="W368" s="38"/>
      <c r="X368" s="38"/>
      <c r="Y368" s="38"/>
    </row>
    <row r="369" spans="1:25" x14ac:dyDescent="0.2">
      <c r="A369" s="27"/>
      <c r="B369" s="27"/>
      <c r="C369" s="36" t="s">
        <v>26</v>
      </c>
      <c r="D369" s="28">
        <f>SUM(D368)</f>
        <v>6</v>
      </c>
      <c r="E369" s="28">
        <f t="shared" ref="E369" si="203">SUM(E368)</f>
        <v>1</v>
      </c>
      <c r="F369" s="28">
        <f t="shared" ref="F369" si="204">SUM(F368)</f>
        <v>7</v>
      </c>
      <c r="G369" s="28">
        <f t="shared" ref="G369" si="205">SUM(G368)</f>
        <v>5</v>
      </c>
      <c r="H369" s="28">
        <f t="shared" ref="H369" si="206">SUM(H368)</f>
        <v>1</v>
      </c>
      <c r="I369" s="28">
        <f t="shared" ref="I369" si="207">SUM(I368)</f>
        <v>6</v>
      </c>
      <c r="J369" s="28">
        <f t="shared" ref="J369" si="208">SUM(J368)</f>
        <v>0</v>
      </c>
      <c r="K369" s="28">
        <f t="shared" ref="K369" si="209">SUM(K368)</f>
        <v>0</v>
      </c>
      <c r="L369" s="28">
        <f t="shared" ref="L369" si="210">SUM(L368)</f>
        <v>0</v>
      </c>
      <c r="M369" s="28">
        <f t="shared" ref="M369" si="211">SUM(M368)</f>
        <v>5</v>
      </c>
      <c r="N369" s="28">
        <f t="shared" ref="N369" si="212">SUM(N368)</f>
        <v>1</v>
      </c>
      <c r="O369" s="28">
        <f t="shared" ref="O369" si="213">SUM(O368)</f>
        <v>6</v>
      </c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48" t="s">
        <v>31</v>
      </c>
      <c r="B370" s="149"/>
      <c r="C370" s="150"/>
      <c r="D370" s="90">
        <f>SUM(D363,D369)</f>
        <v>6</v>
      </c>
      <c r="E370" s="90">
        <f t="shared" ref="E370" si="214">SUM(E363,E369)</f>
        <v>1</v>
      </c>
      <c r="F370" s="90">
        <f>SUM(F364,F369)</f>
        <v>7</v>
      </c>
      <c r="G370" s="90">
        <f t="shared" ref="G370:N370" si="215">SUM(G364,G369)</f>
        <v>21</v>
      </c>
      <c r="H370" s="90">
        <f t="shared" si="215"/>
        <v>41</v>
      </c>
      <c r="I370" s="90">
        <f t="shared" si="215"/>
        <v>62</v>
      </c>
      <c r="J370" s="90">
        <f t="shared" si="215"/>
        <v>53</v>
      </c>
      <c r="K370" s="90">
        <f t="shared" si="215"/>
        <v>133</v>
      </c>
      <c r="L370" s="90">
        <f t="shared" si="215"/>
        <v>186</v>
      </c>
      <c r="M370" s="90">
        <f t="shared" si="215"/>
        <v>74</v>
      </c>
      <c r="N370" s="90">
        <f t="shared" si="215"/>
        <v>174</v>
      </c>
      <c r="O370" s="90">
        <f>SUM(O364,O369)</f>
        <v>248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29" t="s">
        <v>35</v>
      </c>
      <c r="B372" s="130"/>
      <c r="C372" s="130"/>
      <c r="D372" s="130"/>
      <c r="E372" s="130"/>
      <c r="F372" s="131"/>
      <c r="G372" s="132" t="s">
        <v>10</v>
      </c>
      <c r="H372" s="139"/>
      <c r="I372" s="139"/>
      <c r="J372" s="139"/>
      <c r="K372" s="139"/>
      <c r="L372" s="139"/>
      <c r="M372" s="139"/>
      <c r="N372" s="139"/>
      <c r="O372" s="140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1" t="s">
        <v>11</v>
      </c>
      <c r="B373" s="135" t="s">
        <v>12</v>
      </c>
      <c r="C373" s="137" t="s">
        <v>13</v>
      </c>
      <c r="D373" s="132" t="s">
        <v>14</v>
      </c>
      <c r="E373" s="139"/>
      <c r="F373" s="140"/>
      <c r="G373" s="132" t="s">
        <v>15</v>
      </c>
      <c r="H373" s="139"/>
      <c r="I373" s="140"/>
      <c r="J373" s="132" t="s">
        <v>16</v>
      </c>
      <c r="K373" s="139"/>
      <c r="L373" s="140"/>
      <c r="M373" s="132" t="s">
        <v>17</v>
      </c>
      <c r="N373" s="139"/>
      <c r="O373" s="140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1" t="s">
        <v>18</v>
      </c>
      <c r="B374" s="146"/>
      <c r="C374" s="147"/>
      <c r="D374" s="19" t="s">
        <v>19</v>
      </c>
      <c r="E374" s="19" t="s">
        <v>20</v>
      </c>
      <c r="F374" s="19" t="s">
        <v>21</v>
      </c>
      <c r="G374" s="19" t="s">
        <v>19</v>
      </c>
      <c r="H374" s="19" t="s">
        <v>20</v>
      </c>
      <c r="I374" s="19" t="s">
        <v>21</v>
      </c>
      <c r="J374" s="19" t="s">
        <v>19</v>
      </c>
      <c r="K374" s="19" t="s">
        <v>20</v>
      </c>
      <c r="L374" s="19" t="s">
        <v>21</v>
      </c>
      <c r="M374" s="19" t="s">
        <v>19</v>
      </c>
      <c r="N374" s="19" t="s">
        <v>20</v>
      </c>
      <c r="O374" s="19" t="s">
        <v>21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2.5" x14ac:dyDescent="0.2">
      <c r="A375" s="14" t="s">
        <v>130</v>
      </c>
      <c r="B375" s="14" t="s">
        <v>215</v>
      </c>
      <c r="C375" s="103" t="s">
        <v>187</v>
      </c>
      <c r="D375" s="28">
        <v>0</v>
      </c>
      <c r="E375" s="28">
        <v>0</v>
      </c>
      <c r="F375" s="15">
        <f>SUM(D375:E375)</f>
        <v>0</v>
      </c>
      <c r="G375" s="28">
        <v>0</v>
      </c>
      <c r="H375" s="28">
        <v>0</v>
      </c>
      <c r="I375" s="15">
        <f t="shared" ref="I375" si="216">SUM(G375:H375)</f>
        <v>0</v>
      </c>
      <c r="J375" s="28">
        <v>3</v>
      </c>
      <c r="K375" s="28">
        <v>17</v>
      </c>
      <c r="L375" s="15">
        <f t="shared" ref="L375" si="217">SUM(J375:K375)</f>
        <v>20</v>
      </c>
      <c r="M375" s="15">
        <f t="shared" ref="M375:M376" si="218">SUM(G375,J375)</f>
        <v>3</v>
      </c>
      <c r="N375" s="15">
        <f t="shared" ref="N375:N376" si="219">SUM(H375,K375)</f>
        <v>17</v>
      </c>
      <c r="O375" s="15">
        <f t="shared" ref="O375" si="220">SUM(M375:N375)</f>
        <v>20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2.5" x14ac:dyDescent="0.2">
      <c r="A376" s="14" t="s">
        <v>228</v>
      </c>
      <c r="B376" s="14" t="s">
        <v>105</v>
      </c>
      <c r="C376" s="88" t="s">
        <v>187</v>
      </c>
      <c r="D376" s="28">
        <v>4</v>
      </c>
      <c r="E376" s="28">
        <v>9</v>
      </c>
      <c r="F376" s="104">
        <f>SUM(D376:E376)</f>
        <v>13</v>
      </c>
      <c r="G376" s="28">
        <v>4</v>
      </c>
      <c r="H376" s="28">
        <v>6</v>
      </c>
      <c r="I376" s="104">
        <f>SUM(G376:H376)</f>
        <v>10</v>
      </c>
      <c r="J376" s="28">
        <v>35</v>
      </c>
      <c r="K376" s="28">
        <v>89</v>
      </c>
      <c r="L376" s="105">
        <f>SUM(J376:K376)</f>
        <v>124</v>
      </c>
      <c r="M376" s="15">
        <f t="shared" si="218"/>
        <v>39</v>
      </c>
      <c r="N376" s="15">
        <f t="shared" si="219"/>
        <v>95</v>
      </c>
      <c r="O376" s="15">
        <f>SUM(M376:N376)</f>
        <v>134</v>
      </c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48" t="s">
        <v>31</v>
      </c>
      <c r="B377" s="149"/>
      <c r="C377" s="150"/>
      <c r="D377" s="93">
        <f>SUM(D375:D376)</f>
        <v>4</v>
      </c>
      <c r="E377" s="93">
        <f t="shared" ref="E377:O377" si="221">SUM(E375:E376)</f>
        <v>9</v>
      </c>
      <c r="F377" s="93">
        <f>SUM(F375:F376)</f>
        <v>13</v>
      </c>
      <c r="G377" s="93">
        <f t="shared" si="221"/>
        <v>4</v>
      </c>
      <c r="H377" s="93">
        <f t="shared" si="221"/>
        <v>6</v>
      </c>
      <c r="I377" s="93">
        <f>SUM(I375:I376)</f>
        <v>10</v>
      </c>
      <c r="J377" s="93">
        <f t="shared" si="221"/>
        <v>38</v>
      </c>
      <c r="K377" s="93">
        <f>SUM(K375:K376)</f>
        <v>106</v>
      </c>
      <c r="L377" s="93">
        <f>SUM(L375:L376)</f>
        <v>144</v>
      </c>
      <c r="M377" s="93">
        <f t="shared" si="221"/>
        <v>42</v>
      </c>
      <c r="N377" s="93">
        <f t="shared" si="221"/>
        <v>112</v>
      </c>
      <c r="O377" s="93">
        <f t="shared" si="221"/>
        <v>154</v>
      </c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29" t="s">
        <v>40</v>
      </c>
      <c r="B379" s="130"/>
      <c r="C379" s="130"/>
      <c r="D379" s="130"/>
      <c r="E379" s="130"/>
      <c r="F379" s="131"/>
      <c r="G379" s="132" t="s">
        <v>10</v>
      </c>
      <c r="H379" s="139"/>
      <c r="I379" s="139"/>
      <c r="J379" s="139"/>
      <c r="K379" s="139"/>
      <c r="L379" s="139"/>
      <c r="M379" s="139"/>
      <c r="N379" s="139"/>
      <c r="O379" s="140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1" t="s">
        <v>11</v>
      </c>
      <c r="B380" s="135" t="s">
        <v>12</v>
      </c>
      <c r="C380" s="137" t="s">
        <v>13</v>
      </c>
      <c r="D380" s="132" t="s">
        <v>14</v>
      </c>
      <c r="E380" s="139"/>
      <c r="F380" s="140"/>
      <c r="G380" s="132" t="s">
        <v>15</v>
      </c>
      <c r="H380" s="139"/>
      <c r="I380" s="140"/>
      <c r="J380" s="132" t="s">
        <v>16</v>
      </c>
      <c r="K380" s="139"/>
      <c r="L380" s="140"/>
      <c r="M380" s="132" t="s">
        <v>17</v>
      </c>
      <c r="N380" s="139"/>
      <c r="O380" s="140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68" t="s">
        <v>18</v>
      </c>
      <c r="B381" s="141"/>
      <c r="C381" s="142"/>
      <c r="D381" s="99" t="s">
        <v>19</v>
      </c>
      <c r="E381" s="99" t="s">
        <v>20</v>
      </c>
      <c r="F381" s="99" t="s">
        <v>21</v>
      </c>
      <c r="G381" s="99" t="s">
        <v>19</v>
      </c>
      <c r="H381" s="99" t="s">
        <v>20</v>
      </c>
      <c r="I381" s="99" t="s">
        <v>21</v>
      </c>
      <c r="J381" s="99" t="s">
        <v>19</v>
      </c>
      <c r="K381" s="99" t="s">
        <v>20</v>
      </c>
      <c r="L381" s="99" t="s">
        <v>21</v>
      </c>
      <c r="M381" s="99" t="s">
        <v>19</v>
      </c>
      <c r="N381" s="99" t="s">
        <v>20</v>
      </c>
      <c r="O381" s="99" t="s">
        <v>21</v>
      </c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s="39" customFormat="1" x14ac:dyDescent="0.2">
      <c r="A382" s="27" t="s">
        <v>228</v>
      </c>
      <c r="B382" s="27" t="s">
        <v>108</v>
      </c>
      <c r="C382" s="102" t="s">
        <v>38</v>
      </c>
      <c r="D382" s="28">
        <v>6</v>
      </c>
      <c r="E382" s="28">
        <v>15</v>
      </c>
      <c r="F382" s="28">
        <f>SUM(D382:E382)</f>
        <v>21</v>
      </c>
      <c r="G382" s="28">
        <v>7</v>
      </c>
      <c r="H382" s="28">
        <v>21</v>
      </c>
      <c r="I382" s="28">
        <f>SUM(G382:H382)</f>
        <v>28</v>
      </c>
      <c r="J382" s="28">
        <v>21</v>
      </c>
      <c r="K382" s="28">
        <v>69</v>
      </c>
      <c r="L382" s="28">
        <f>SUM(J382:K382)</f>
        <v>90</v>
      </c>
      <c r="M382" s="28">
        <f>SUM(G382,J382)</f>
        <v>28</v>
      </c>
      <c r="N382" s="28">
        <f>SUM(H382,K382)</f>
        <v>90</v>
      </c>
      <c r="O382" s="28">
        <f>SUM(M382:N382)</f>
        <v>118</v>
      </c>
      <c r="P382" s="38"/>
      <c r="Q382" s="38"/>
      <c r="R382" s="38"/>
      <c r="S382" s="38"/>
      <c r="T382" s="38"/>
      <c r="U382" s="38"/>
      <c r="V382" s="38"/>
      <c r="W382" s="38"/>
      <c r="X382" s="38"/>
      <c r="Y382" s="38"/>
    </row>
    <row r="383" spans="1:25" s="39" customFormat="1" x14ac:dyDescent="0.2">
      <c r="A383" s="143" t="s">
        <v>31</v>
      </c>
      <c r="B383" s="144"/>
      <c r="C383" s="145"/>
      <c r="D383" s="93">
        <f>SUM(D382)</f>
        <v>6</v>
      </c>
      <c r="E383" s="93">
        <f t="shared" ref="E383:M383" si="222">SUM(E382)</f>
        <v>15</v>
      </c>
      <c r="F383" s="93">
        <f>SUM(F382)</f>
        <v>21</v>
      </c>
      <c r="G383" s="93">
        <f t="shared" si="222"/>
        <v>7</v>
      </c>
      <c r="H383" s="93">
        <f t="shared" si="222"/>
        <v>21</v>
      </c>
      <c r="I383" s="93">
        <f t="shared" si="222"/>
        <v>28</v>
      </c>
      <c r="J383" s="93">
        <f t="shared" si="222"/>
        <v>21</v>
      </c>
      <c r="K383" s="93">
        <f t="shared" si="222"/>
        <v>69</v>
      </c>
      <c r="L383" s="93">
        <f t="shared" si="222"/>
        <v>90</v>
      </c>
      <c r="M383" s="93">
        <f t="shared" si="222"/>
        <v>28</v>
      </c>
      <c r="N383" s="93">
        <f>SUM(N382)</f>
        <v>90</v>
      </c>
      <c r="O383" s="93">
        <f>SUM(O382)</f>
        <v>118</v>
      </c>
      <c r="P383" s="38"/>
      <c r="Q383" s="38"/>
      <c r="R383" s="38"/>
      <c r="S383" s="38"/>
      <c r="T383" s="38"/>
      <c r="U383" s="38"/>
      <c r="V383" s="38"/>
      <c r="W383" s="38"/>
      <c r="X383" s="38"/>
      <c r="Y383" s="38"/>
    </row>
    <row r="384" spans="1:25" x14ac:dyDescent="0.2"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thickBot="1" x14ac:dyDescent="0.25">
      <c r="A385" s="21"/>
      <c r="B385" s="21"/>
      <c r="C385" s="22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thickBot="1" x14ac:dyDescent="0.25">
      <c r="A386" s="203" t="s">
        <v>177</v>
      </c>
      <c r="B386" s="204"/>
      <c r="C386" s="205"/>
      <c r="D386" s="46">
        <f>SUM(D370,D377,D383)</f>
        <v>16</v>
      </c>
      <c r="E386" s="46">
        <f t="shared" ref="E386:O386" si="223">SUM(E370,E377,E383)</f>
        <v>25</v>
      </c>
      <c r="F386" s="46">
        <f t="shared" si="223"/>
        <v>41</v>
      </c>
      <c r="G386" s="46">
        <f t="shared" si="223"/>
        <v>32</v>
      </c>
      <c r="H386" s="46">
        <f t="shared" si="223"/>
        <v>68</v>
      </c>
      <c r="I386" s="46">
        <f t="shared" si="223"/>
        <v>100</v>
      </c>
      <c r="J386" s="46">
        <f t="shared" si="223"/>
        <v>112</v>
      </c>
      <c r="K386" s="46">
        <f t="shared" si="223"/>
        <v>308</v>
      </c>
      <c r="L386" s="46">
        <f t="shared" si="223"/>
        <v>420</v>
      </c>
      <c r="M386" s="46">
        <f t="shared" si="223"/>
        <v>144</v>
      </c>
      <c r="N386" s="46">
        <f t="shared" si="223"/>
        <v>376</v>
      </c>
      <c r="O386" s="46">
        <f t="shared" si="223"/>
        <v>520</v>
      </c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thickBot="1" x14ac:dyDescent="0.25">
      <c r="A387" s="21"/>
      <c r="B387" s="21"/>
      <c r="C387" s="22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thickBot="1" x14ac:dyDescent="0.25">
      <c r="A388" s="194" t="s">
        <v>71</v>
      </c>
      <c r="B388" s="195"/>
      <c r="C388" s="196"/>
      <c r="D388" s="45">
        <f t="shared" ref="D388:O388" si="224">SUM(D257)</f>
        <v>646</v>
      </c>
      <c r="E388" s="45">
        <f t="shared" si="224"/>
        <v>595</v>
      </c>
      <c r="F388" s="45">
        <f t="shared" si="224"/>
        <v>1241</v>
      </c>
      <c r="G388" s="45">
        <f t="shared" si="224"/>
        <v>1323</v>
      </c>
      <c r="H388" s="45">
        <f t="shared" si="224"/>
        <v>1391</v>
      </c>
      <c r="I388" s="45">
        <f t="shared" si="224"/>
        <v>2714</v>
      </c>
      <c r="J388" s="45">
        <f t="shared" si="224"/>
        <v>12344</v>
      </c>
      <c r="K388" s="45">
        <f t="shared" si="224"/>
        <v>12960</v>
      </c>
      <c r="L388" s="45">
        <f t="shared" si="224"/>
        <v>25304</v>
      </c>
      <c r="M388" s="45">
        <f t="shared" si="224"/>
        <v>13667</v>
      </c>
      <c r="N388" s="45">
        <f t="shared" si="224"/>
        <v>14351</v>
      </c>
      <c r="O388" s="45">
        <f t="shared" si="224"/>
        <v>28018</v>
      </c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thickBot="1" x14ac:dyDescent="0.25">
      <c r="A389" s="21"/>
      <c r="B389" s="21"/>
      <c r="C389" s="22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thickBot="1" x14ac:dyDescent="0.25">
      <c r="A390" s="194" t="s">
        <v>78</v>
      </c>
      <c r="B390" s="195"/>
      <c r="C390" s="196"/>
      <c r="D390" s="45">
        <f t="shared" ref="D390:O390" si="225">SUM(D355)</f>
        <v>368</v>
      </c>
      <c r="E390" s="45">
        <f t="shared" si="225"/>
        <v>387</v>
      </c>
      <c r="F390" s="45">
        <f t="shared" si="225"/>
        <v>755</v>
      </c>
      <c r="G390" s="45">
        <f t="shared" si="225"/>
        <v>315</v>
      </c>
      <c r="H390" s="45">
        <f t="shared" si="225"/>
        <v>337</v>
      </c>
      <c r="I390" s="45">
        <f t="shared" si="225"/>
        <v>652</v>
      </c>
      <c r="J390" s="45">
        <f t="shared" si="225"/>
        <v>760</v>
      </c>
      <c r="K390" s="45">
        <f t="shared" si="225"/>
        <v>1092</v>
      </c>
      <c r="L390" s="45">
        <f t="shared" si="225"/>
        <v>1852</v>
      </c>
      <c r="M390" s="45">
        <f t="shared" si="225"/>
        <v>1075</v>
      </c>
      <c r="N390" s="45">
        <f t="shared" si="225"/>
        <v>1429</v>
      </c>
      <c r="O390" s="45">
        <f t="shared" si="225"/>
        <v>2504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thickBot="1" x14ac:dyDescent="0.25">
      <c r="A391" s="17"/>
      <c r="B391" s="20"/>
      <c r="C391" s="20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thickBot="1" x14ac:dyDescent="0.25">
      <c r="A392" s="203" t="s">
        <v>177</v>
      </c>
      <c r="B392" s="204"/>
      <c r="C392" s="205"/>
      <c r="D392" s="46">
        <f>SUM(D386)</f>
        <v>16</v>
      </c>
      <c r="E392" s="46">
        <f t="shared" ref="E392:O392" si="226">SUM(E386)</f>
        <v>25</v>
      </c>
      <c r="F392" s="46">
        <f t="shared" si="226"/>
        <v>41</v>
      </c>
      <c r="G392" s="46">
        <f t="shared" si="226"/>
        <v>32</v>
      </c>
      <c r="H392" s="46">
        <f t="shared" si="226"/>
        <v>68</v>
      </c>
      <c r="I392" s="46">
        <f t="shared" si="226"/>
        <v>100</v>
      </c>
      <c r="J392" s="46">
        <f t="shared" si="226"/>
        <v>112</v>
      </c>
      <c r="K392" s="46">
        <f t="shared" si="226"/>
        <v>308</v>
      </c>
      <c r="L392" s="46">
        <f t="shared" si="226"/>
        <v>420</v>
      </c>
      <c r="M392" s="46">
        <f t="shared" si="226"/>
        <v>144</v>
      </c>
      <c r="N392" s="46">
        <f t="shared" si="226"/>
        <v>376</v>
      </c>
      <c r="O392" s="46">
        <f t="shared" si="226"/>
        <v>520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thickBot="1" x14ac:dyDescent="0.25">
      <c r="A393" s="21"/>
      <c r="B393" s="21"/>
      <c r="C393" s="22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thickBot="1" x14ac:dyDescent="0.25">
      <c r="A394" s="194" t="s">
        <v>79</v>
      </c>
      <c r="B394" s="195"/>
      <c r="C394" s="196"/>
      <c r="D394" s="45">
        <f>SUM(D388+D390+D392)</f>
        <v>1030</v>
      </c>
      <c r="E394" s="45">
        <f t="shared" ref="E394:O394" si="227">SUM(E388+E390+E392)</f>
        <v>1007</v>
      </c>
      <c r="F394" s="45">
        <f t="shared" si="227"/>
        <v>2037</v>
      </c>
      <c r="G394" s="45">
        <f t="shared" si="227"/>
        <v>1670</v>
      </c>
      <c r="H394" s="45">
        <f t="shared" si="227"/>
        <v>1796</v>
      </c>
      <c r="I394" s="45">
        <f t="shared" si="227"/>
        <v>3466</v>
      </c>
      <c r="J394" s="45">
        <f t="shared" si="227"/>
        <v>13216</v>
      </c>
      <c r="K394" s="45">
        <f t="shared" si="227"/>
        <v>14360</v>
      </c>
      <c r="L394" s="45">
        <f t="shared" si="227"/>
        <v>27576</v>
      </c>
      <c r="M394" s="45">
        <f t="shared" si="227"/>
        <v>14886</v>
      </c>
      <c r="N394" s="45">
        <f t="shared" si="227"/>
        <v>16156</v>
      </c>
      <c r="O394" s="45">
        <f t="shared" si="227"/>
        <v>31042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47"/>
      <c r="B395" s="47"/>
      <c r="C395" s="48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70"/>
      <c r="B396" s="6" t="s">
        <v>1</v>
      </c>
      <c r="C396" s="1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x14ac:dyDescent="0.3">
      <c r="A397" s="51"/>
      <c r="B397" s="52" t="s">
        <v>80</v>
      </c>
      <c r="C397" s="53"/>
      <c r="D397" s="69"/>
      <c r="E397" s="206" t="s">
        <v>81</v>
      </c>
      <c r="F397" s="206"/>
      <c r="G397" s="206"/>
      <c r="H397" s="206"/>
      <c r="I397" s="206"/>
      <c r="J397" s="206"/>
      <c r="K397" s="206"/>
      <c r="L397" s="10"/>
      <c r="M397" s="10"/>
      <c r="N397" s="10"/>
      <c r="O397" s="10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x14ac:dyDescent="0.3">
      <c r="A398" s="51"/>
      <c r="B398" s="51"/>
      <c r="C398" s="54"/>
      <c r="D398" s="69"/>
      <c r="E398" s="69"/>
      <c r="F398" s="69"/>
      <c r="G398" s="69"/>
      <c r="H398" s="69"/>
      <c r="I398" s="69"/>
      <c r="J398" s="69"/>
      <c r="K398" s="69"/>
      <c r="L398" s="10"/>
      <c r="M398" s="10"/>
      <c r="N398" s="10"/>
      <c r="O398" s="10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x14ac:dyDescent="0.3">
      <c r="A399" s="51"/>
      <c r="B399" s="51"/>
      <c r="C399" s="54"/>
      <c r="D399" s="69"/>
      <c r="E399" s="69"/>
      <c r="F399" s="69"/>
      <c r="G399" s="69"/>
      <c r="H399" s="69"/>
      <c r="I399" s="69"/>
      <c r="J399" s="69"/>
      <c r="K399" s="69"/>
      <c r="L399" s="10"/>
      <c r="M399" s="10"/>
      <c r="N399" s="10"/>
      <c r="O399" s="10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9.5" thickBot="1" x14ac:dyDescent="0.35">
      <c r="A400" s="51"/>
      <c r="B400" s="55"/>
      <c r="C400" s="53"/>
      <c r="D400" s="56"/>
      <c r="E400" s="201" t="s">
        <v>82</v>
      </c>
      <c r="F400" s="202"/>
      <c r="G400" s="202"/>
      <c r="H400" s="202"/>
      <c r="I400" s="202"/>
      <c r="J400" s="202"/>
      <c r="K400" s="202"/>
      <c r="L400" s="10"/>
      <c r="M400" s="10"/>
      <c r="N400" s="10"/>
      <c r="O400" s="10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s="39" customFormat="1" ht="18.75" x14ac:dyDescent="0.3">
      <c r="A401" s="51"/>
      <c r="B401" s="57" t="s">
        <v>83</v>
      </c>
      <c r="C401" s="53"/>
      <c r="D401" s="56"/>
      <c r="E401" s="201" t="s">
        <v>84</v>
      </c>
      <c r="F401" s="202"/>
      <c r="G401" s="202"/>
      <c r="H401" s="202"/>
      <c r="I401" s="202"/>
      <c r="J401" s="202"/>
      <c r="K401" s="202"/>
      <c r="L401" s="10"/>
      <c r="M401" s="10"/>
      <c r="N401" s="10"/>
      <c r="O401" s="10"/>
      <c r="P401" s="38"/>
      <c r="Q401" s="38"/>
      <c r="R401" s="38"/>
      <c r="S401" s="38"/>
      <c r="T401" s="38"/>
      <c r="U401" s="38"/>
      <c r="V401" s="38"/>
      <c r="W401" s="38"/>
      <c r="X401" s="38"/>
      <c r="Y401" s="38"/>
    </row>
    <row r="402" spans="1:25" s="39" customFormat="1" x14ac:dyDescent="0.2">
      <c r="A402" s="47"/>
      <c r="B402" s="47"/>
      <c r="C402" s="48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38"/>
      <c r="Q402" s="38"/>
      <c r="R402" s="38"/>
      <c r="S402" s="38"/>
      <c r="T402" s="38"/>
      <c r="U402" s="38"/>
      <c r="V402" s="38"/>
      <c r="W402" s="38"/>
      <c r="X402" s="38"/>
      <c r="Y402" s="38"/>
    </row>
    <row r="403" spans="1:25" s="39" customFormat="1" x14ac:dyDescent="0.2">
      <c r="A403" s="58"/>
      <c r="B403" s="58"/>
      <c r="C403" s="59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38"/>
      <c r="Q403" s="38"/>
      <c r="R403" s="38"/>
      <c r="S403" s="38"/>
      <c r="T403" s="38"/>
      <c r="U403" s="38"/>
      <c r="V403" s="38"/>
      <c r="W403" s="38"/>
      <c r="X403" s="38"/>
      <c r="Y403" s="38"/>
    </row>
    <row r="404" spans="1:25" s="39" customFormat="1" x14ac:dyDescent="0.2">
      <c r="A404" s="61"/>
      <c r="B404" s="62"/>
      <c r="C404" s="38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</row>
    <row r="405" spans="1:25" s="39" customFormat="1" x14ac:dyDescent="0.2">
      <c r="A405" s="61"/>
      <c r="B405" s="62"/>
      <c r="C405" s="38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</row>
    <row r="406" spans="1:25" s="39" customFormat="1" x14ac:dyDescent="0.2">
      <c r="A406" s="64"/>
      <c r="B406" s="64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</row>
    <row r="407" spans="1:25" s="39" customFormat="1" x14ac:dyDescent="0.2">
      <c r="A407" s="64"/>
      <c r="B407" s="64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</row>
    <row r="408" spans="1:25" s="39" customFormat="1" x14ac:dyDescent="0.2">
      <c r="A408" s="64"/>
      <c r="B408" s="64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</row>
    <row r="409" spans="1:25" s="39" customFormat="1" x14ac:dyDescent="0.2">
      <c r="A409" s="64"/>
      <c r="B409" s="64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</row>
    <row r="410" spans="1:25" s="39" customFormat="1" x14ac:dyDescent="0.2">
      <c r="A410" s="64"/>
      <c r="B410" s="64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</row>
    <row r="411" spans="1:25" s="39" customFormat="1" x14ac:dyDescent="0.2">
      <c r="A411" s="64"/>
      <c r="B411" s="64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</row>
    <row r="412" spans="1:25" s="39" customFormat="1" x14ac:dyDescent="0.2">
      <c r="A412" s="64"/>
      <c r="B412" s="64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</row>
    <row r="413" spans="1:25" s="39" customFormat="1" x14ac:dyDescent="0.2">
      <c r="A413" s="64"/>
      <c r="B413" s="64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</row>
    <row r="414" spans="1:25" s="39" customFormat="1" x14ac:dyDescent="0.2">
      <c r="A414" s="64"/>
      <c r="B414" s="64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</row>
    <row r="415" spans="1:25" s="39" customFormat="1" x14ac:dyDescent="0.2">
      <c r="A415" s="64"/>
      <c r="B415" s="64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</row>
    <row r="416" spans="1:25" s="39" customFormat="1" x14ac:dyDescent="0.2">
      <c r="A416" s="64"/>
      <c r="B416" s="64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</row>
    <row r="417" spans="1:15" s="39" customFormat="1" x14ac:dyDescent="0.2">
      <c r="A417" s="64"/>
      <c r="B417" s="64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</row>
    <row r="418" spans="1:15" s="39" customFormat="1" x14ac:dyDescent="0.2">
      <c r="A418" s="64"/>
      <c r="B418" s="64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</row>
    <row r="419" spans="1:15" s="39" customFormat="1" x14ac:dyDescent="0.2">
      <c r="A419" s="64"/>
      <c r="B419" s="64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</row>
    <row r="420" spans="1:15" s="39" customFormat="1" x14ac:dyDescent="0.2">
      <c r="A420" s="64"/>
      <c r="B420" s="64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</row>
    <row r="421" spans="1:15" s="39" customFormat="1" x14ac:dyDescent="0.2">
      <c r="A421" s="64"/>
      <c r="B421" s="64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</row>
    <row r="422" spans="1:15" s="39" customFormat="1" x14ac:dyDescent="0.2">
      <c r="A422" s="64"/>
      <c r="B422" s="64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</row>
    <row r="423" spans="1:15" s="39" customFormat="1" x14ac:dyDescent="0.2">
      <c r="A423" s="64"/>
      <c r="B423" s="64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</row>
    <row r="424" spans="1:15" s="39" customFormat="1" x14ac:dyDescent="0.2">
      <c r="A424" s="64"/>
      <c r="B424" s="64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</row>
    <row r="425" spans="1:15" x14ac:dyDescent="0.2">
      <c r="A425" s="64"/>
      <c r="B425" s="64"/>
      <c r="C425" s="39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</row>
    <row r="426" spans="1:15" x14ac:dyDescent="0.2">
      <c r="A426" s="64"/>
      <c r="B426" s="64"/>
      <c r="C426" s="39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</row>
  </sheetData>
  <mergeCells count="313">
    <mergeCell ref="A339:C339"/>
    <mergeCell ref="A333:C333"/>
    <mergeCell ref="A358:O358"/>
    <mergeCell ref="A355:C355"/>
    <mergeCell ref="J336:L336"/>
    <mergeCell ref="M336:O336"/>
    <mergeCell ref="A335:F335"/>
    <mergeCell ref="G335:O335"/>
    <mergeCell ref="B336:B337"/>
    <mergeCell ref="C336:C337"/>
    <mergeCell ref="D336:F336"/>
    <mergeCell ref="G336:I336"/>
    <mergeCell ref="A138:C138"/>
    <mergeCell ref="A231:C231"/>
    <mergeCell ref="A224:C224"/>
    <mergeCell ref="A218:C218"/>
    <mergeCell ref="A209:C209"/>
    <mergeCell ref="A220:F220"/>
    <mergeCell ref="C192:C193"/>
    <mergeCell ref="A149:F149"/>
    <mergeCell ref="D227:F227"/>
    <mergeCell ref="A158:C158"/>
    <mergeCell ref="A162:C162"/>
    <mergeCell ref="A166:C166"/>
    <mergeCell ref="A170:C170"/>
    <mergeCell ref="G282:O282"/>
    <mergeCell ref="A282:F282"/>
    <mergeCell ref="B302:B303"/>
    <mergeCell ref="A279:C279"/>
    <mergeCell ref="A301:F301"/>
    <mergeCell ref="G301:O301"/>
    <mergeCell ref="C302:C303"/>
    <mergeCell ref="D302:F302"/>
    <mergeCell ref="A142:C142"/>
    <mergeCell ref="A147:C147"/>
    <mergeCell ref="A146:C146"/>
    <mergeCell ref="A242:C242"/>
    <mergeCell ref="A236:C236"/>
    <mergeCell ref="A235:C235"/>
    <mergeCell ref="B268:B269"/>
    <mergeCell ref="C268:C269"/>
    <mergeCell ref="D268:F268"/>
    <mergeCell ref="G268:I268"/>
    <mergeCell ref="M268:O268"/>
    <mergeCell ref="A272:C272"/>
    <mergeCell ref="J268:L268"/>
    <mergeCell ref="J275:L275"/>
    <mergeCell ref="D283:F283"/>
    <mergeCell ref="G283:I283"/>
    <mergeCell ref="E400:K400"/>
    <mergeCell ref="E401:K401"/>
    <mergeCell ref="J315:L315"/>
    <mergeCell ref="A342:F342"/>
    <mergeCell ref="G342:O342"/>
    <mergeCell ref="D343:F343"/>
    <mergeCell ref="G343:I343"/>
    <mergeCell ref="J343:L343"/>
    <mergeCell ref="M343:O343"/>
    <mergeCell ref="A352:C352"/>
    <mergeCell ref="A377:C377"/>
    <mergeCell ref="A386:C386"/>
    <mergeCell ref="A392:C392"/>
    <mergeCell ref="E397:K397"/>
    <mergeCell ref="A372:F372"/>
    <mergeCell ref="G372:O372"/>
    <mergeCell ref="B373:B374"/>
    <mergeCell ref="C373:C374"/>
    <mergeCell ref="J323:L323"/>
    <mergeCell ref="D315:F315"/>
    <mergeCell ref="G315:I315"/>
    <mergeCell ref="A320:C320"/>
    <mergeCell ref="B323:B324"/>
    <mergeCell ref="C323:C324"/>
    <mergeCell ref="A394:C394"/>
    <mergeCell ref="M373:O373"/>
    <mergeCell ref="D373:F373"/>
    <mergeCell ref="G373:I373"/>
    <mergeCell ref="J373:L373"/>
    <mergeCell ref="A388:C388"/>
    <mergeCell ref="A390:C390"/>
    <mergeCell ref="G308:O308"/>
    <mergeCell ref="B309:B310"/>
    <mergeCell ref="C309:C310"/>
    <mergeCell ref="D309:F309"/>
    <mergeCell ref="G309:I309"/>
    <mergeCell ref="C343:C344"/>
    <mergeCell ref="B343:B344"/>
    <mergeCell ref="M315:O315"/>
    <mergeCell ref="A312:C312"/>
    <mergeCell ref="A314:F314"/>
    <mergeCell ref="G314:O314"/>
    <mergeCell ref="B315:B316"/>
    <mergeCell ref="M323:O323"/>
    <mergeCell ref="A322:F322"/>
    <mergeCell ref="G322:O322"/>
    <mergeCell ref="D323:F323"/>
    <mergeCell ref="G323:I323"/>
    <mergeCell ref="C315:C316"/>
    <mergeCell ref="J283:L283"/>
    <mergeCell ref="M283:O283"/>
    <mergeCell ref="M302:O302"/>
    <mergeCell ref="J309:L309"/>
    <mergeCell ref="M309:O309"/>
    <mergeCell ref="A299:C299"/>
    <mergeCell ref="A308:F308"/>
    <mergeCell ref="J291:L291"/>
    <mergeCell ref="M291:O291"/>
    <mergeCell ref="B291:B292"/>
    <mergeCell ref="C291:C292"/>
    <mergeCell ref="D291:F291"/>
    <mergeCell ref="A289:C289"/>
    <mergeCell ref="A298:C298"/>
    <mergeCell ref="J302:L302"/>
    <mergeCell ref="G302:I302"/>
    <mergeCell ref="A305:C305"/>
    <mergeCell ref="G291:I291"/>
    <mergeCell ref="A262:F262"/>
    <mergeCell ref="G262:O262"/>
    <mergeCell ref="B275:B276"/>
    <mergeCell ref="C275:C276"/>
    <mergeCell ref="D275:F275"/>
    <mergeCell ref="G275:I275"/>
    <mergeCell ref="J239:L239"/>
    <mergeCell ref="M239:O239"/>
    <mergeCell ref="A238:F238"/>
    <mergeCell ref="G238:O238"/>
    <mergeCell ref="B239:B240"/>
    <mergeCell ref="C239:C240"/>
    <mergeCell ref="D239:F239"/>
    <mergeCell ref="G239:I239"/>
    <mergeCell ref="B263:B264"/>
    <mergeCell ref="C263:C264"/>
    <mergeCell ref="D263:F263"/>
    <mergeCell ref="G263:I263"/>
    <mergeCell ref="J263:L263"/>
    <mergeCell ref="M263:O263"/>
    <mergeCell ref="A266:C266"/>
    <mergeCell ref="M275:O275"/>
    <mergeCell ref="A259:O259"/>
    <mergeCell ref="A257:C257"/>
    <mergeCell ref="G220:O220"/>
    <mergeCell ref="B221:B222"/>
    <mergeCell ref="C221:C222"/>
    <mergeCell ref="J212:L212"/>
    <mergeCell ref="M212:O212"/>
    <mergeCell ref="A211:F211"/>
    <mergeCell ref="G211:O211"/>
    <mergeCell ref="B212:B213"/>
    <mergeCell ref="C212:C213"/>
    <mergeCell ref="D212:F212"/>
    <mergeCell ref="G212:I212"/>
    <mergeCell ref="G227:I227"/>
    <mergeCell ref="J227:L227"/>
    <mergeCell ref="M227:O227"/>
    <mergeCell ref="A226:F226"/>
    <mergeCell ref="G226:O226"/>
    <mergeCell ref="B227:B228"/>
    <mergeCell ref="C227:C228"/>
    <mergeCell ref="D221:F221"/>
    <mergeCell ref="G221:I221"/>
    <mergeCell ref="J221:L221"/>
    <mergeCell ref="M221:O221"/>
    <mergeCell ref="M205:O205"/>
    <mergeCell ref="A204:F204"/>
    <mergeCell ref="G204:O204"/>
    <mergeCell ref="B205:B206"/>
    <mergeCell ref="C205:C206"/>
    <mergeCell ref="D205:F205"/>
    <mergeCell ref="G205:I205"/>
    <mergeCell ref="B174:B175"/>
    <mergeCell ref="C174:C175"/>
    <mergeCell ref="D174:F174"/>
    <mergeCell ref="G174:I174"/>
    <mergeCell ref="J174:L174"/>
    <mergeCell ref="M174:O174"/>
    <mergeCell ref="D192:F192"/>
    <mergeCell ref="G192:I192"/>
    <mergeCell ref="J192:L192"/>
    <mergeCell ref="M192:O192"/>
    <mergeCell ref="A189:C189"/>
    <mergeCell ref="A191:F191"/>
    <mergeCell ref="G191:O191"/>
    <mergeCell ref="B192:B193"/>
    <mergeCell ref="J183:L183"/>
    <mergeCell ref="A202:C202"/>
    <mergeCell ref="J205:L205"/>
    <mergeCell ref="A128:C128"/>
    <mergeCell ref="A130:C130"/>
    <mergeCell ref="A132:F132"/>
    <mergeCell ref="G132:O132"/>
    <mergeCell ref="B133:B134"/>
    <mergeCell ref="C133:C134"/>
    <mergeCell ref="M183:O183"/>
    <mergeCell ref="A180:C180"/>
    <mergeCell ref="A182:F182"/>
    <mergeCell ref="G182:O182"/>
    <mergeCell ref="B183:B184"/>
    <mergeCell ref="C183:C184"/>
    <mergeCell ref="G173:O173"/>
    <mergeCell ref="A171:C171"/>
    <mergeCell ref="A173:F173"/>
    <mergeCell ref="D183:F183"/>
    <mergeCell ref="G183:I183"/>
    <mergeCell ref="G149:O149"/>
    <mergeCell ref="B150:B151"/>
    <mergeCell ref="M150:O150"/>
    <mergeCell ref="C150:C151"/>
    <mergeCell ref="D150:F150"/>
    <mergeCell ref="G150:I150"/>
    <mergeCell ref="J150:L150"/>
    <mergeCell ref="B77:B78"/>
    <mergeCell ref="J52:L52"/>
    <mergeCell ref="J9:K9"/>
    <mergeCell ref="L9:M9"/>
    <mergeCell ref="A3:O3"/>
    <mergeCell ref="A6:O6"/>
    <mergeCell ref="A8:B8"/>
    <mergeCell ref="C8:E8"/>
    <mergeCell ref="H8:O8"/>
    <mergeCell ref="H9:I9"/>
    <mergeCell ref="N9:O9"/>
    <mergeCell ref="D9:E9"/>
    <mergeCell ref="A47:C47"/>
    <mergeCell ref="G51:O51"/>
    <mergeCell ref="B52:B53"/>
    <mergeCell ref="A31:C31"/>
    <mergeCell ref="D52:F52"/>
    <mergeCell ref="G52:I52"/>
    <mergeCell ref="A59:C59"/>
    <mergeCell ref="A72:C72"/>
    <mergeCell ref="A74:C74"/>
    <mergeCell ref="G77:I77"/>
    <mergeCell ref="J77:L77"/>
    <mergeCell ref="C77:C78"/>
    <mergeCell ref="M77:O77"/>
    <mergeCell ref="A76:F76"/>
    <mergeCell ref="M52:O52"/>
    <mergeCell ref="A43:C43"/>
    <mergeCell ref="D133:F133"/>
    <mergeCell ref="G133:I133"/>
    <mergeCell ref="J133:L133"/>
    <mergeCell ref="M133:O133"/>
    <mergeCell ref="A120:C120"/>
    <mergeCell ref="D77:F77"/>
    <mergeCell ref="G76:O76"/>
    <mergeCell ref="A49:C49"/>
    <mergeCell ref="A51:F51"/>
    <mergeCell ref="A88:C88"/>
    <mergeCell ref="A96:C96"/>
    <mergeCell ref="A98:C98"/>
    <mergeCell ref="A100:F100"/>
    <mergeCell ref="G100:O100"/>
    <mergeCell ref="B101:B102"/>
    <mergeCell ref="C101:C102"/>
    <mergeCell ref="D101:F101"/>
    <mergeCell ref="G101:I101"/>
    <mergeCell ref="J101:L101"/>
    <mergeCell ref="M101:O101"/>
    <mergeCell ref="A10:B10"/>
    <mergeCell ref="D14:F14"/>
    <mergeCell ref="N10:O10"/>
    <mergeCell ref="D10:E10"/>
    <mergeCell ref="J10:K10"/>
    <mergeCell ref="L10:M10"/>
    <mergeCell ref="H10:I10"/>
    <mergeCell ref="A12:O12"/>
    <mergeCell ref="A13:F13"/>
    <mergeCell ref="G13:O13"/>
    <mergeCell ref="G14:I14"/>
    <mergeCell ref="J14:L14"/>
    <mergeCell ref="M14:O14"/>
    <mergeCell ref="A244:F244"/>
    <mergeCell ref="G244:O244"/>
    <mergeCell ref="B245:B246"/>
    <mergeCell ref="C245:C246"/>
    <mergeCell ref="D245:F245"/>
    <mergeCell ref="G245:I245"/>
    <mergeCell ref="J245:L245"/>
    <mergeCell ref="M245:O245"/>
    <mergeCell ref="A248:C248"/>
    <mergeCell ref="A360:F360"/>
    <mergeCell ref="G360:O360"/>
    <mergeCell ref="B361:B362"/>
    <mergeCell ref="C361:C362"/>
    <mergeCell ref="D361:F361"/>
    <mergeCell ref="G361:I361"/>
    <mergeCell ref="J361:L361"/>
    <mergeCell ref="M361:O361"/>
    <mergeCell ref="A370:C370"/>
    <mergeCell ref="B366:B367"/>
    <mergeCell ref="C366:C367"/>
    <mergeCell ref="D366:F366"/>
    <mergeCell ref="G366:I366"/>
    <mergeCell ref="J366:L366"/>
    <mergeCell ref="M366:O366"/>
    <mergeCell ref="A379:F379"/>
    <mergeCell ref="G379:O379"/>
    <mergeCell ref="B380:B381"/>
    <mergeCell ref="C380:C381"/>
    <mergeCell ref="D380:F380"/>
    <mergeCell ref="G380:I380"/>
    <mergeCell ref="J380:L380"/>
    <mergeCell ref="M380:O380"/>
    <mergeCell ref="A383:C383"/>
    <mergeCell ref="A250:F250"/>
    <mergeCell ref="G250:O250"/>
    <mergeCell ref="B251:B252"/>
    <mergeCell ref="C251:C252"/>
    <mergeCell ref="D251:F251"/>
    <mergeCell ref="G251:I251"/>
    <mergeCell ref="J251:L251"/>
    <mergeCell ref="M251:O251"/>
    <mergeCell ref="A254:C254"/>
  </mergeCells>
  <pageMargins left="0.23622047244094491" right="0.23622047244094491" top="0.74803149606299213" bottom="0.74803149606299213" header="0.31496062992125984" footer="0.31496062992125984"/>
  <pageSetup scale="6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Y310"/>
  <sheetViews>
    <sheetView topLeftCell="A160" workbookViewId="0">
      <selection activeCell="A188" sqref="A188"/>
    </sheetView>
  </sheetViews>
  <sheetFormatPr baseColWidth="10" defaultColWidth="12.5703125" defaultRowHeight="12.75" x14ac:dyDescent="0.2"/>
  <cols>
    <col min="1" max="1" width="63.5703125" style="66" customWidth="1"/>
    <col min="2" max="2" width="46.42578125" style="66" customWidth="1"/>
    <col min="3" max="3" width="14.140625" bestFit="1" customWidth="1"/>
    <col min="4" max="6" width="7" style="67" customWidth="1"/>
    <col min="7" max="12" width="6.42578125" style="67" customWidth="1"/>
    <col min="13" max="13" width="6.7109375" style="67" bestFit="1" customWidth="1"/>
    <col min="14" max="15" width="6.42578125" style="67" customWidth="1"/>
    <col min="16" max="16" width="15.140625" customWidth="1"/>
    <col min="17" max="19" width="11.42578125" customWidth="1"/>
    <col min="20" max="25" width="10" customWidth="1"/>
  </cols>
  <sheetData>
    <row r="3" spans="1:25" x14ac:dyDescent="0.2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70"/>
      <c r="B4" s="70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70"/>
      <c r="B5" s="70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73" t="s">
        <v>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70"/>
      <c r="B7" s="70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75"/>
      <c r="B8" s="176"/>
      <c r="C8" s="177" t="s">
        <v>2</v>
      </c>
      <c r="D8" s="178"/>
      <c r="E8" s="179"/>
      <c r="F8" s="4"/>
      <c r="G8" s="5"/>
      <c r="H8" s="170" t="s">
        <v>3</v>
      </c>
      <c r="I8" s="139"/>
      <c r="J8" s="139"/>
      <c r="K8" s="139"/>
      <c r="L8" s="139"/>
      <c r="M8" s="139"/>
      <c r="N8" s="139"/>
      <c r="O8" s="140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6"/>
      <c r="B9" s="6"/>
      <c r="C9" s="75" t="s">
        <v>226</v>
      </c>
      <c r="D9" s="180" t="s">
        <v>208</v>
      </c>
      <c r="E9" s="181"/>
      <c r="F9" s="4"/>
      <c r="G9" s="5"/>
      <c r="H9" s="170" t="s">
        <v>4</v>
      </c>
      <c r="I9" s="140"/>
      <c r="J9" s="170" t="s">
        <v>5</v>
      </c>
      <c r="K9" s="140"/>
      <c r="L9" s="170" t="s">
        <v>6</v>
      </c>
      <c r="M9" s="140"/>
      <c r="N9" s="170" t="s">
        <v>7</v>
      </c>
      <c r="O9" s="140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75" customHeight="1" x14ac:dyDescent="0.2">
      <c r="A10" s="151" t="s">
        <v>95</v>
      </c>
      <c r="B10" s="152"/>
      <c r="C10" s="76"/>
      <c r="D10" s="158"/>
      <c r="E10" s="140"/>
      <c r="F10" s="4"/>
      <c r="G10" s="5"/>
      <c r="H10" s="161"/>
      <c r="I10" s="162"/>
      <c r="J10" s="159"/>
      <c r="K10" s="140"/>
      <c r="L10" s="160"/>
      <c r="M10" s="155"/>
      <c r="N10" s="156"/>
      <c r="O10" s="157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70" t="s">
        <v>229</v>
      </c>
      <c r="B11" s="70"/>
      <c r="C11" s="7"/>
      <c r="D11" s="8"/>
      <c r="E11" s="8"/>
      <c r="F11" s="3"/>
      <c r="G11" s="8"/>
      <c r="H11" s="3"/>
      <c r="I11" s="8"/>
      <c r="J11" s="3"/>
      <c r="K11" s="9"/>
      <c r="L11" s="10"/>
      <c r="M11" s="8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63" t="s">
        <v>8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65" t="s">
        <v>9</v>
      </c>
      <c r="B13" s="166"/>
      <c r="C13" s="166"/>
      <c r="D13" s="166"/>
      <c r="E13" s="166"/>
      <c r="F13" s="167"/>
      <c r="G13" s="168" t="s">
        <v>10</v>
      </c>
      <c r="H13" s="139"/>
      <c r="I13" s="139"/>
      <c r="J13" s="139"/>
      <c r="K13" s="139"/>
      <c r="L13" s="139"/>
      <c r="M13" s="139"/>
      <c r="N13" s="139"/>
      <c r="O13" s="140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1" t="s">
        <v>11</v>
      </c>
      <c r="B14" s="11" t="s">
        <v>12</v>
      </c>
      <c r="C14" s="12" t="s">
        <v>13</v>
      </c>
      <c r="D14" s="153" t="s">
        <v>14</v>
      </c>
      <c r="E14" s="154"/>
      <c r="F14" s="155"/>
      <c r="G14" s="153" t="s">
        <v>15</v>
      </c>
      <c r="H14" s="154"/>
      <c r="I14" s="155"/>
      <c r="J14" s="153" t="s">
        <v>16</v>
      </c>
      <c r="K14" s="154"/>
      <c r="L14" s="155"/>
      <c r="M14" s="153" t="s">
        <v>17</v>
      </c>
      <c r="N14" s="154"/>
      <c r="O14" s="155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1" t="s">
        <v>18</v>
      </c>
      <c r="B15" s="11"/>
      <c r="C15" s="13"/>
      <c r="D15" s="12" t="s">
        <v>19</v>
      </c>
      <c r="E15" s="12" t="s">
        <v>20</v>
      </c>
      <c r="F15" s="12" t="s">
        <v>21</v>
      </c>
      <c r="G15" s="12" t="s">
        <v>19</v>
      </c>
      <c r="H15" s="12" t="s">
        <v>20</v>
      </c>
      <c r="I15" s="12" t="s">
        <v>21</v>
      </c>
      <c r="J15" s="12" t="s">
        <v>19</v>
      </c>
      <c r="K15" s="12" t="s">
        <v>20</v>
      </c>
      <c r="L15" s="12" t="s">
        <v>21</v>
      </c>
      <c r="M15" s="12" t="s">
        <v>19</v>
      </c>
      <c r="N15" s="12" t="s">
        <v>20</v>
      </c>
      <c r="O15" s="12" t="s">
        <v>21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4" t="s">
        <v>132</v>
      </c>
      <c r="B16" s="14" t="s">
        <v>98</v>
      </c>
      <c r="C16" s="107" t="s">
        <v>22</v>
      </c>
      <c r="D16" s="15">
        <v>0</v>
      </c>
      <c r="E16" s="15">
        <v>0</v>
      </c>
      <c r="F16" s="15">
        <f t="shared" ref="F16:F30" si="0">D16+E16</f>
        <v>0</v>
      </c>
      <c r="G16" s="15">
        <v>56</v>
      </c>
      <c r="H16" s="15">
        <v>54</v>
      </c>
      <c r="I16" s="15">
        <f t="shared" ref="I16:I30" si="1">G16+H16</f>
        <v>110</v>
      </c>
      <c r="J16" s="15">
        <v>377</v>
      </c>
      <c r="K16" s="15">
        <v>437</v>
      </c>
      <c r="L16" s="15">
        <f t="shared" ref="L16:L30" si="2">J16+K16</f>
        <v>814</v>
      </c>
      <c r="M16" s="15">
        <f t="shared" ref="M16:N30" si="3">SUM(G16,J16)</f>
        <v>433</v>
      </c>
      <c r="N16" s="15">
        <f t="shared" si="3"/>
        <v>491</v>
      </c>
      <c r="O16" s="15">
        <f t="shared" ref="O16:O30" si="4">M16+N16</f>
        <v>924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4" t="s">
        <v>133</v>
      </c>
      <c r="B17" s="14" t="s">
        <v>98</v>
      </c>
      <c r="C17" s="107" t="s">
        <v>22</v>
      </c>
      <c r="D17" s="15">
        <v>0</v>
      </c>
      <c r="E17" s="15">
        <v>0</v>
      </c>
      <c r="F17" s="15">
        <f t="shared" si="0"/>
        <v>0</v>
      </c>
      <c r="G17" s="15">
        <v>55</v>
      </c>
      <c r="H17" s="15">
        <v>56</v>
      </c>
      <c r="I17" s="15">
        <f t="shared" si="1"/>
        <v>111</v>
      </c>
      <c r="J17" s="15">
        <v>470</v>
      </c>
      <c r="K17" s="15">
        <v>447</v>
      </c>
      <c r="L17" s="15">
        <f t="shared" si="2"/>
        <v>917</v>
      </c>
      <c r="M17" s="15">
        <f t="shared" si="3"/>
        <v>525</v>
      </c>
      <c r="N17" s="15">
        <f t="shared" si="3"/>
        <v>503</v>
      </c>
      <c r="O17" s="15">
        <f t="shared" si="4"/>
        <v>1028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4" t="s">
        <v>151</v>
      </c>
      <c r="B18" s="14" t="s">
        <v>98</v>
      </c>
      <c r="C18" s="14" t="s">
        <v>22</v>
      </c>
      <c r="D18" s="15">
        <v>15</v>
      </c>
      <c r="E18" s="15">
        <v>39</v>
      </c>
      <c r="F18" s="15">
        <f t="shared" si="0"/>
        <v>54</v>
      </c>
      <c r="G18" s="15">
        <v>12</v>
      </c>
      <c r="H18" s="15">
        <v>32</v>
      </c>
      <c r="I18" s="15">
        <f t="shared" si="1"/>
        <v>44</v>
      </c>
      <c r="J18" s="15">
        <v>113</v>
      </c>
      <c r="K18" s="15">
        <v>345</v>
      </c>
      <c r="L18" s="15">
        <f t="shared" si="2"/>
        <v>458</v>
      </c>
      <c r="M18" s="15">
        <f t="shared" si="3"/>
        <v>125</v>
      </c>
      <c r="N18" s="15">
        <f t="shared" si="3"/>
        <v>377</v>
      </c>
      <c r="O18" s="15">
        <f t="shared" si="4"/>
        <v>502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4" t="s">
        <v>152</v>
      </c>
      <c r="B19" s="14" t="s">
        <v>98</v>
      </c>
      <c r="C19" s="107" t="s">
        <v>22</v>
      </c>
      <c r="D19" s="15">
        <v>58</v>
      </c>
      <c r="E19" s="15">
        <v>19</v>
      </c>
      <c r="F19" s="15">
        <f t="shared" si="0"/>
        <v>77</v>
      </c>
      <c r="G19" s="15">
        <v>48</v>
      </c>
      <c r="H19" s="15">
        <v>17</v>
      </c>
      <c r="I19" s="15">
        <f t="shared" si="1"/>
        <v>65</v>
      </c>
      <c r="J19" s="15">
        <v>316</v>
      </c>
      <c r="K19" s="15">
        <v>74</v>
      </c>
      <c r="L19" s="15">
        <f t="shared" si="2"/>
        <v>390</v>
      </c>
      <c r="M19" s="15">
        <f t="shared" si="3"/>
        <v>364</v>
      </c>
      <c r="N19" s="15">
        <f t="shared" si="3"/>
        <v>91</v>
      </c>
      <c r="O19" s="15">
        <f t="shared" si="4"/>
        <v>455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4" t="s">
        <v>23</v>
      </c>
      <c r="B20" s="14" t="s">
        <v>98</v>
      </c>
      <c r="C20" s="107" t="s">
        <v>22</v>
      </c>
      <c r="D20" s="15">
        <v>33</v>
      </c>
      <c r="E20" s="15">
        <v>13</v>
      </c>
      <c r="F20" s="15">
        <f t="shared" si="0"/>
        <v>46</v>
      </c>
      <c r="G20" s="15">
        <v>28</v>
      </c>
      <c r="H20" s="15">
        <v>10</v>
      </c>
      <c r="I20" s="15">
        <f t="shared" si="1"/>
        <v>38</v>
      </c>
      <c r="J20" s="15">
        <v>268</v>
      </c>
      <c r="K20" s="15">
        <v>75</v>
      </c>
      <c r="L20" s="15">
        <f t="shared" si="2"/>
        <v>343</v>
      </c>
      <c r="M20" s="15">
        <f t="shared" si="3"/>
        <v>296</v>
      </c>
      <c r="N20" s="15">
        <f t="shared" si="3"/>
        <v>85</v>
      </c>
      <c r="O20" s="15">
        <f t="shared" si="4"/>
        <v>381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2.5" x14ac:dyDescent="0.2">
      <c r="A21" s="14" t="s">
        <v>132</v>
      </c>
      <c r="B21" s="14" t="s">
        <v>221</v>
      </c>
      <c r="C21" s="107" t="s">
        <v>222</v>
      </c>
      <c r="D21" s="15">
        <v>0</v>
      </c>
      <c r="E21" s="15">
        <v>0</v>
      </c>
      <c r="F21" s="15">
        <f t="shared" si="0"/>
        <v>0</v>
      </c>
      <c r="G21" s="15">
        <v>0</v>
      </c>
      <c r="H21" s="15">
        <v>0</v>
      </c>
      <c r="I21" s="15">
        <f t="shared" si="1"/>
        <v>0</v>
      </c>
      <c r="J21" s="15">
        <v>40</v>
      </c>
      <c r="K21" s="15">
        <v>31</v>
      </c>
      <c r="L21" s="15">
        <f t="shared" si="2"/>
        <v>71</v>
      </c>
      <c r="M21" s="15">
        <f t="shared" si="3"/>
        <v>40</v>
      </c>
      <c r="N21" s="15">
        <f t="shared" si="3"/>
        <v>31</v>
      </c>
      <c r="O21" s="15">
        <f t="shared" si="4"/>
        <v>71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2.5" x14ac:dyDescent="0.2">
      <c r="A22" s="14" t="s">
        <v>133</v>
      </c>
      <c r="B22" s="14" t="s">
        <v>221</v>
      </c>
      <c r="C22" s="107" t="s">
        <v>222</v>
      </c>
      <c r="D22" s="15">
        <v>0</v>
      </c>
      <c r="E22" s="15">
        <v>0</v>
      </c>
      <c r="F22" s="15">
        <f t="shared" si="0"/>
        <v>0</v>
      </c>
      <c r="G22" s="15">
        <v>0</v>
      </c>
      <c r="H22" s="15">
        <v>0</v>
      </c>
      <c r="I22" s="15">
        <f t="shared" si="1"/>
        <v>0</v>
      </c>
      <c r="J22" s="15">
        <v>78</v>
      </c>
      <c r="K22" s="15">
        <v>54</v>
      </c>
      <c r="L22" s="15">
        <f t="shared" si="2"/>
        <v>132</v>
      </c>
      <c r="M22" s="15">
        <f t="shared" si="3"/>
        <v>78</v>
      </c>
      <c r="N22" s="15">
        <f t="shared" si="3"/>
        <v>54</v>
      </c>
      <c r="O22" s="15">
        <f t="shared" si="4"/>
        <v>132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4" t="s">
        <v>228</v>
      </c>
      <c r="B23" s="14" t="s">
        <v>99</v>
      </c>
      <c r="C23" s="107" t="s">
        <v>22</v>
      </c>
      <c r="D23" s="15">
        <v>0</v>
      </c>
      <c r="E23" s="15">
        <v>0</v>
      </c>
      <c r="F23" s="15">
        <f t="shared" si="0"/>
        <v>0</v>
      </c>
      <c r="G23" s="15">
        <v>0</v>
      </c>
      <c r="H23" s="15">
        <v>0</v>
      </c>
      <c r="I23" s="15">
        <f t="shared" si="1"/>
        <v>0</v>
      </c>
      <c r="J23" s="15">
        <v>65</v>
      </c>
      <c r="K23" s="15">
        <v>126</v>
      </c>
      <c r="L23" s="15">
        <f t="shared" si="2"/>
        <v>191</v>
      </c>
      <c r="M23" s="15">
        <f t="shared" si="3"/>
        <v>65</v>
      </c>
      <c r="N23" s="15">
        <f t="shared" si="3"/>
        <v>126</v>
      </c>
      <c r="O23" s="15">
        <f t="shared" si="4"/>
        <v>191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4" t="s">
        <v>134</v>
      </c>
      <c r="B24" s="14" t="s">
        <v>100</v>
      </c>
      <c r="C24" s="107" t="s">
        <v>22</v>
      </c>
      <c r="D24" s="15">
        <v>0</v>
      </c>
      <c r="E24" s="15">
        <v>0</v>
      </c>
      <c r="F24" s="15">
        <f t="shared" si="0"/>
        <v>0</v>
      </c>
      <c r="G24" s="15">
        <v>132</v>
      </c>
      <c r="H24" s="15">
        <v>31</v>
      </c>
      <c r="I24" s="15">
        <f t="shared" si="1"/>
        <v>163</v>
      </c>
      <c r="J24" s="15">
        <v>1125</v>
      </c>
      <c r="K24" s="15">
        <v>345</v>
      </c>
      <c r="L24" s="15">
        <f t="shared" si="2"/>
        <v>1470</v>
      </c>
      <c r="M24" s="15">
        <f t="shared" si="3"/>
        <v>1257</v>
      </c>
      <c r="N24" s="15">
        <f t="shared" si="3"/>
        <v>376</v>
      </c>
      <c r="O24" s="15">
        <f t="shared" si="4"/>
        <v>1633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4" t="s">
        <v>135</v>
      </c>
      <c r="B25" s="14" t="s">
        <v>102</v>
      </c>
      <c r="C25" s="107" t="s">
        <v>22</v>
      </c>
      <c r="D25" s="15">
        <v>0</v>
      </c>
      <c r="E25" s="15">
        <v>0</v>
      </c>
      <c r="F25" s="15">
        <f t="shared" si="0"/>
        <v>0</v>
      </c>
      <c r="G25" s="15">
        <v>0</v>
      </c>
      <c r="H25" s="15">
        <v>0</v>
      </c>
      <c r="I25" s="15">
        <f t="shared" si="1"/>
        <v>0</v>
      </c>
      <c r="J25" s="15">
        <v>48</v>
      </c>
      <c r="K25" s="15">
        <v>17</v>
      </c>
      <c r="L25" s="15">
        <f t="shared" si="2"/>
        <v>65</v>
      </c>
      <c r="M25" s="15">
        <f t="shared" si="3"/>
        <v>48</v>
      </c>
      <c r="N25" s="15">
        <f t="shared" si="3"/>
        <v>17</v>
      </c>
      <c r="O25" s="15">
        <f t="shared" si="4"/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4" t="s">
        <v>153</v>
      </c>
      <c r="B26" s="14" t="s">
        <v>102</v>
      </c>
      <c r="C26" s="107" t="s">
        <v>22</v>
      </c>
      <c r="D26" s="15">
        <v>0</v>
      </c>
      <c r="E26" s="15">
        <v>0</v>
      </c>
      <c r="F26" s="15">
        <f t="shared" si="0"/>
        <v>0</v>
      </c>
      <c r="G26" s="15">
        <v>0</v>
      </c>
      <c r="H26" s="15">
        <v>0</v>
      </c>
      <c r="I26" s="15">
        <f t="shared" si="1"/>
        <v>0</v>
      </c>
      <c r="J26" s="15">
        <v>18</v>
      </c>
      <c r="K26" s="15">
        <v>12</v>
      </c>
      <c r="L26" s="15">
        <f t="shared" si="2"/>
        <v>30</v>
      </c>
      <c r="M26" s="15">
        <f t="shared" si="3"/>
        <v>18</v>
      </c>
      <c r="N26" s="15">
        <f t="shared" si="3"/>
        <v>12</v>
      </c>
      <c r="O26" s="15">
        <f t="shared" si="4"/>
        <v>30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4" t="s">
        <v>136</v>
      </c>
      <c r="B27" s="14" t="s">
        <v>102</v>
      </c>
      <c r="C27" s="107" t="s">
        <v>22</v>
      </c>
      <c r="D27" s="15">
        <v>0</v>
      </c>
      <c r="E27" s="15">
        <v>0</v>
      </c>
      <c r="F27" s="15">
        <f t="shared" si="0"/>
        <v>0</v>
      </c>
      <c r="G27" s="15">
        <v>0</v>
      </c>
      <c r="H27" s="15">
        <v>0</v>
      </c>
      <c r="I27" s="15">
        <f t="shared" si="1"/>
        <v>0</v>
      </c>
      <c r="J27" s="15">
        <v>16</v>
      </c>
      <c r="K27" s="15">
        <v>12</v>
      </c>
      <c r="L27" s="15">
        <f t="shared" si="2"/>
        <v>28</v>
      </c>
      <c r="M27" s="15">
        <f t="shared" si="3"/>
        <v>16</v>
      </c>
      <c r="N27" s="15">
        <f t="shared" si="3"/>
        <v>12</v>
      </c>
      <c r="O27" s="15">
        <f t="shared" si="4"/>
        <v>28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4" t="s">
        <v>154</v>
      </c>
      <c r="B28" s="14" t="s">
        <v>102</v>
      </c>
      <c r="C28" s="107" t="s">
        <v>22</v>
      </c>
      <c r="D28" s="15">
        <v>0</v>
      </c>
      <c r="E28" s="15">
        <v>0</v>
      </c>
      <c r="F28" s="15">
        <f t="shared" si="0"/>
        <v>0</v>
      </c>
      <c r="G28" s="15">
        <v>0</v>
      </c>
      <c r="H28" s="15">
        <v>0</v>
      </c>
      <c r="I28" s="15">
        <f t="shared" si="1"/>
        <v>0</v>
      </c>
      <c r="J28" s="15">
        <v>48</v>
      </c>
      <c r="K28" s="15">
        <v>19</v>
      </c>
      <c r="L28" s="15">
        <f t="shared" si="2"/>
        <v>67</v>
      </c>
      <c r="M28" s="15">
        <f t="shared" si="3"/>
        <v>48</v>
      </c>
      <c r="N28" s="15">
        <f t="shared" si="3"/>
        <v>19</v>
      </c>
      <c r="O28" s="15">
        <f t="shared" si="4"/>
        <v>67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4" t="s">
        <v>24</v>
      </c>
      <c r="B29" s="14" t="s">
        <v>97</v>
      </c>
      <c r="C29" s="107" t="s">
        <v>22</v>
      </c>
      <c r="D29" s="15">
        <v>0</v>
      </c>
      <c r="E29" s="15">
        <v>0</v>
      </c>
      <c r="F29" s="15">
        <f t="shared" si="0"/>
        <v>0</v>
      </c>
      <c r="G29" s="15">
        <v>0</v>
      </c>
      <c r="H29" s="15">
        <v>0</v>
      </c>
      <c r="I29" s="15">
        <f t="shared" si="1"/>
        <v>0</v>
      </c>
      <c r="J29" s="15">
        <v>26</v>
      </c>
      <c r="K29" s="15">
        <v>85</v>
      </c>
      <c r="L29" s="15">
        <f t="shared" si="2"/>
        <v>111</v>
      </c>
      <c r="M29" s="15">
        <f t="shared" si="3"/>
        <v>26</v>
      </c>
      <c r="N29" s="15">
        <f t="shared" si="3"/>
        <v>85</v>
      </c>
      <c r="O29" s="15">
        <f t="shared" si="4"/>
        <v>111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4" t="s">
        <v>25</v>
      </c>
      <c r="B30" s="14" t="s">
        <v>101</v>
      </c>
      <c r="C30" s="107" t="s">
        <v>22</v>
      </c>
      <c r="D30" s="15">
        <v>0</v>
      </c>
      <c r="E30" s="15">
        <v>0</v>
      </c>
      <c r="F30" s="15">
        <f t="shared" si="0"/>
        <v>0</v>
      </c>
      <c r="G30" s="15">
        <v>117</v>
      </c>
      <c r="H30" s="15">
        <v>103</v>
      </c>
      <c r="I30" s="15">
        <f t="shared" si="1"/>
        <v>220</v>
      </c>
      <c r="J30" s="15">
        <v>824</v>
      </c>
      <c r="K30" s="15">
        <v>737</v>
      </c>
      <c r="L30" s="15">
        <f t="shared" si="2"/>
        <v>1561</v>
      </c>
      <c r="M30" s="15">
        <f t="shared" si="3"/>
        <v>941</v>
      </c>
      <c r="N30" s="15">
        <f t="shared" si="3"/>
        <v>840</v>
      </c>
      <c r="O30" s="15">
        <f t="shared" si="4"/>
        <v>1781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48" t="s">
        <v>26</v>
      </c>
      <c r="B31" s="166"/>
      <c r="C31" s="167"/>
      <c r="D31" s="15">
        <f t="shared" ref="D31:O31" si="5">SUM(D16:D30)</f>
        <v>106</v>
      </c>
      <c r="E31" s="15">
        <f t="shared" si="5"/>
        <v>71</v>
      </c>
      <c r="F31" s="15">
        <f t="shared" si="5"/>
        <v>177</v>
      </c>
      <c r="G31" s="15">
        <f t="shared" si="5"/>
        <v>448</v>
      </c>
      <c r="H31" s="15">
        <f t="shared" si="5"/>
        <v>303</v>
      </c>
      <c r="I31" s="15">
        <f t="shared" si="5"/>
        <v>751</v>
      </c>
      <c r="J31" s="15">
        <f t="shared" si="5"/>
        <v>3832</v>
      </c>
      <c r="K31" s="15">
        <f t="shared" si="5"/>
        <v>2816</v>
      </c>
      <c r="L31" s="15">
        <f t="shared" si="5"/>
        <v>6648</v>
      </c>
      <c r="M31" s="15">
        <f t="shared" si="5"/>
        <v>4280</v>
      </c>
      <c r="N31" s="15">
        <f t="shared" si="5"/>
        <v>3119</v>
      </c>
      <c r="O31" s="15">
        <f t="shared" si="5"/>
        <v>7399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6"/>
      <c r="B32" s="16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7"/>
      <c r="B33" s="20"/>
      <c r="C33" s="20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48" t="s">
        <v>31</v>
      </c>
      <c r="B34" s="166"/>
      <c r="C34" s="167"/>
      <c r="D34" s="90">
        <f>SUM(D31)</f>
        <v>106</v>
      </c>
      <c r="E34" s="90">
        <f t="shared" ref="E34:O34" si="6">SUM(E31)</f>
        <v>71</v>
      </c>
      <c r="F34" s="90">
        <f t="shared" si="6"/>
        <v>177</v>
      </c>
      <c r="G34" s="90">
        <f t="shared" si="6"/>
        <v>448</v>
      </c>
      <c r="H34" s="90">
        <f t="shared" si="6"/>
        <v>303</v>
      </c>
      <c r="I34" s="90">
        <f t="shared" si="6"/>
        <v>751</v>
      </c>
      <c r="J34" s="90">
        <f t="shared" si="6"/>
        <v>3832</v>
      </c>
      <c r="K34" s="90">
        <f t="shared" si="6"/>
        <v>2816</v>
      </c>
      <c r="L34" s="90">
        <f t="shared" si="6"/>
        <v>6648</v>
      </c>
      <c r="M34" s="90">
        <f t="shared" si="6"/>
        <v>4280</v>
      </c>
      <c r="N34" s="90">
        <f t="shared" si="6"/>
        <v>3119</v>
      </c>
      <c r="O34" s="90">
        <f t="shared" si="6"/>
        <v>7399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21"/>
      <c r="B35" s="21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29" t="s">
        <v>32</v>
      </c>
      <c r="B36" s="166"/>
      <c r="C36" s="166"/>
      <c r="D36" s="166"/>
      <c r="E36" s="166"/>
      <c r="F36" s="167"/>
      <c r="G36" s="132" t="s">
        <v>10</v>
      </c>
      <c r="H36" s="139"/>
      <c r="I36" s="139"/>
      <c r="J36" s="139"/>
      <c r="K36" s="139"/>
      <c r="L36" s="139"/>
      <c r="M36" s="139"/>
      <c r="N36" s="139"/>
      <c r="O36" s="140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1" t="s">
        <v>11</v>
      </c>
      <c r="B37" s="135" t="s">
        <v>12</v>
      </c>
      <c r="C37" s="12" t="s">
        <v>13</v>
      </c>
      <c r="D37" s="132" t="s">
        <v>14</v>
      </c>
      <c r="E37" s="139"/>
      <c r="F37" s="140"/>
      <c r="G37" s="132" t="s">
        <v>15</v>
      </c>
      <c r="H37" s="139"/>
      <c r="I37" s="140"/>
      <c r="J37" s="132" t="s">
        <v>16</v>
      </c>
      <c r="K37" s="139"/>
      <c r="L37" s="140"/>
      <c r="M37" s="132" t="s">
        <v>17</v>
      </c>
      <c r="N37" s="139"/>
      <c r="O37" s="140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1" t="s">
        <v>18</v>
      </c>
      <c r="B38" s="146"/>
      <c r="C38" s="13"/>
      <c r="D38" s="19" t="s">
        <v>19</v>
      </c>
      <c r="E38" s="19" t="s">
        <v>20</v>
      </c>
      <c r="F38" s="19" t="s">
        <v>21</v>
      </c>
      <c r="G38" s="19" t="s">
        <v>19</v>
      </c>
      <c r="H38" s="19" t="s">
        <v>20</v>
      </c>
      <c r="I38" s="19" t="s">
        <v>21</v>
      </c>
      <c r="J38" s="19" t="s">
        <v>19</v>
      </c>
      <c r="K38" s="19" t="s">
        <v>20</v>
      </c>
      <c r="L38" s="19" t="s">
        <v>21</v>
      </c>
      <c r="M38" s="19" t="s">
        <v>19</v>
      </c>
      <c r="N38" s="19" t="s">
        <v>20</v>
      </c>
      <c r="O38" s="19" t="s">
        <v>21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2.5" x14ac:dyDescent="0.2">
      <c r="A39" s="14" t="s">
        <v>137</v>
      </c>
      <c r="B39" s="14" t="s">
        <v>103</v>
      </c>
      <c r="C39" s="126" t="s">
        <v>22</v>
      </c>
      <c r="D39" s="15">
        <v>7</v>
      </c>
      <c r="E39" s="15">
        <v>18</v>
      </c>
      <c r="F39" s="15">
        <f t="shared" ref="F39:F43" si="7">SUM(D39:E39)</f>
        <v>25</v>
      </c>
      <c r="G39" s="15">
        <v>6</v>
      </c>
      <c r="H39" s="15">
        <v>14</v>
      </c>
      <c r="I39" s="15">
        <f t="shared" ref="I39:I43" si="8">SUM(G39:H39)</f>
        <v>20</v>
      </c>
      <c r="J39" s="15">
        <v>40</v>
      </c>
      <c r="K39" s="15">
        <v>137</v>
      </c>
      <c r="L39" s="15">
        <f t="shared" ref="L39:L43" si="9">SUM(J39:K39)</f>
        <v>177</v>
      </c>
      <c r="M39" s="15">
        <f t="shared" ref="M39:N43" si="10">SUM(G39,J39)</f>
        <v>46</v>
      </c>
      <c r="N39" s="15">
        <f t="shared" si="10"/>
        <v>151</v>
      </c>
      <c r="O39" s="15">
        <f t="shared" ref="O39:O43" si="11">SUM(M39:N39)</f>
        <v>197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2.5" x14ac:dyDescent="0.2">
      <c r="A40" s="14" t="s">
        <v>225</v>
      </c>
      <c r="B40" s="14" t="s">
        <v>103</v>
      </c>
      <c r="C40" s="107" t="s">
        <v>22</v>
      </c>
      <c r="D40" s="15">
        <v>0</v>
      </c>
      <c r="E40" s="15">
        <v>0</v>
      </c>
      <c r="F40" s="15">
        <f t="shared" si="7"/>
        <v>0</v>
      </c>
      <c r="G40" s="15">
        <v>0</v>
      </c>
      <c r="H40" s="15">
        <v>0</v>
      </c>
      <c r="I40" s="15">
        <f t="shared" si="8"/>
        <v>0</v>
      </c>
      <c r="J40" s="15">
        <v>502</v>
      </c>
      <c r="K40" s="15">
        <v>627</v>
      </c>
      <c r="L40" s="15">
        <f t="shared" si="9"/>
        <v>1129</v>
      </c>
      <c r="M40" s="15">
        <f t="shared" si="10"/>
        <v>502</v>
      </c>
      <c r="N40" s="15">
        <f t="shared" si="10"/>
        <v>627</v>
      </c>
      <c r="O40" s="15">
        <f t="shared" si="11"/>
        <v>1129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2.5" x14ac:dyDescent="0.2">
      <c r="A41" s="14" t="s">
        <v>138</v>
      </c>
      <c r="B41" s="14" t="s">
        <v>103</v>
      </c>
      <c r="C41" s="107" t="s">
        <v>22</v>
      </c>
      <c r="D41" s="15">
        <v>0</v>
      </c>
      <c r="E41" s="15">
        <v>0</v>
      </c>
      <c r="F41" s="15">
        <f t="shared" si="7"/>
        <v>0</v>
      </c>
      <c r="G41" s="15">
        <v>82</v>
      </c>
      <c r="H41" s="15">
        <v>80</v>
      </c>
      <c r="I41" s="15">
        <f t="shared" si="8"/>
        <v>162</v>
      </c>
      <c r="J41" s="15">
        <v>67</v>
      </c>
      <c r="K41" s="15">
        <v>84</v>
      </c>
      <c r="L41" s="15">
        <f t="shared" si="9"/>
        <v>151</v>
      </c>
      <c r="M41" s="15">
        <f t="shared" si="10"/>
        <v>149</v>
      </c>
      <c r="N41" s="15">
        <f t="shared" si="10"/>
        <v>164</v>
      </c>
      <c r="O41" s="15">
        <f t="shared" si="11"/>
        <v>313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">
      <c r="A42" s="14" t="s">
        <v>33</v>
      </c>
      <c r="B42" s="14" t="s">
        <v>104</v>
      </c>
      <c r="C42" s="107" t="s">
        <v>22</v>
      </c>
      <c r="D42" s="15">
        <v>0</v>
      </c>
      <c r="E42" s="15">
        <v>0</v>
      </c>
      <c r="F42" s="15">
        <f t="shared" si="7"/>
        <v>0</v>
      </c>
      <c r="G42" s="15">
        <v>55</v>
      </c>
      <c r="H42" s="15">
        <v>43</v>
      </c>
      <c r="I42" s="15">
        <f t="shared" si="8"/>
        <v>98</v>
      </c>
      <c r="J42" s="15">
        <v>650</v>
      </c>
      <c r="K42" s="15">
        <v>584</v>
      </c>
      <c r="L42" s="15">
        <f t="shared" si="9"/>
        <v>1234</v>
      </c>
      <c r="M42" s="15">
        <f t="shared" si="10"/>
        <v>705</v>
      </c>
      <c r="N42" s="15">
        <f t="shared" si="10"/>
        <v>627</v>
      </c>
      <c r="O42" s="15">
        <f t="shared" si="11"/>
        <v>1332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2.5" x14ac:dyDescent="0.2">
      <c r="A43" s="14" t="s">
        <v>33</v>
      </c>
      <c r="B43" s="14" t="s">
        <v>184</v>
      </c>
      <c r="C43" s="107" t="s">
        <v>34</v>
      </c>
      <c r="D43" s="15">
        <v>29</v>
      </c>
      <c r="E43" s="15">
        <v>15</v>
      </c>
      <c r="F43" s="15">
        <f t="shared" si="7"/>
        <v>44</v>
      </c>
      <c r="G43" s="15">
        <v>22</v>
      </c>
      <c r="H43" s="15">
        <v>12</v>
      </c>
      <c r="I43" s="15">
        <f t="shared" si="8"/>
        <v>34</v>
      </c>
      <c r="J43" s="15">
        <v>170</v>
      </c>
      <c r="K43" s="15">
        <v>102</v>
      </c>
      <c r="L43" s="15">
        <f t="shared" si="9"/>
        <v>272</v>
      </c>
      <c r="M43" s="15">
        <f t="shared" si="10"/>
        <v>192</v>
      </c>
      <c r="N43" s="15">
        <f t="shared" si="10"/>
        <v>114</v>
      </c>
      <c r="O43" s="15">
        <f t="shared" si="11"/>
        <v>306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48" t="s">
        <v>26</v>
      </c>
      <c r="B44" s="166"/>
      <c r="C44" s="167"/>
      <c r="D44" s="15">
        <f t="shared" ref="D44:O44" si="12">SUM(D39:D43)</f>
        <v>36</v>
      </c>
      <c r="E44" s="15">
        <f t="shared" si="12"/>
        <v>33</v>
      </c>
      <c r="F44" s="15">
        <f t="shared" si="12"/>
        <v>69</v>
      </c>
      <c r="G44" s="15">
        <f t="shared" si="12"/>
        <v>165</v>
      </c>
      <c r="H44" s="15">
        <f t="shared" si="12"/>
        <v>149</v>
      </c>
      <c r="I44" s="15">
        <f t="shared" si="12"/>
        <v>314</v>
      </c>
      <c r="J44" s="15">
        <f t="shared" si="12"/>
        <v>1429</v>
      </c>
      <c r="K44" s="15">
        <f t="shared" si="12"/>
        <v>1534</v>
      </c>
      <c r="L44" s="15">
        <f t="shared" si="12"/>
        <v>2963</v>
      </c>
      <c r="M44" s="15">
        <f t="shared" si="12"/>
        <v>1594</v>
      </c>
      <c r="N44" s="15">
        <f t="shared" si="12"/>
        <v>1683</v>
      </c>
      <c r="O44" s="15">
        <f t="shared" si="12"/>
        <v>3277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21"/>
      <c r="B45" s="21"/>
      <c r="C45" s="22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48" t="s">
        <v>31</v>
      </c>
      <c r="B46" s="166"/>
      <c r="C46" s="167"/>
      <c r="D46" s="90">
        <f>SUM(D44)</f>
        <v>36</v>
      </c>
      <c r="E46" s="90">
        <f t="shared" ref="E46:O46" si="13">SUM(E44)</f>
        <v>33</v>
      </c>
      <c r="F46" s="90">
        <f t="shared" si="13"/>
        <v>69</v>
      </c>
      <c r="G46" s="90">
        <f t="shared" si="13"/>
        <v>165</v>
      </c>
      <c r="H46" s="90">
        <f t="shared" si="13"/>
        <v>149</v>
      </c>
      <c r="I46" s="90">
        <f t="shared" si="13"/>
        <v>314</v>
      </c>
      <c r="J46" s="90">
        <f t="shared" si="13"/>
        <v>1429</v>
      </c>
      <c r="K46" s="90">
        <f t="shared" si="13"/>
        <v>1534</v>
      </c>
      <c r="L46" s="90">
        <f t="shared" si="13"/>
        <v>2963</v>
      </c>
      <c r="M46" s="90">
        <f t="shared" si="13"/>
        <v>1594</v>
      </c>
      <c r="N46" s="90">
        <f t="shared" si="13"/>
        <v>1683</v>
      </c>
      <c r="O46" s="90">
        <f t="shared" si="13"/>
        <v>3277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21"/>
      <c r="B47" s="2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29" t="s">
        <v>35</v>
      </c>
      <c r="B48" s="166"/>
      <c r="C48" s="166"/>
      <c r="D48" s="166"/>
      <c r="E48" s="166"/>
      <c r="F48" s="167"/>
      <c r="G48" s="132" t="s">
        <v>10</v>
      </c>
      <c r="H48" s="139"/>
      <c r="I48" s="139"/>
      <c r="J48" s="139"/>
      <c r="K48" s="139"/>
      <c r="L48" s="139"/>
      <c r="M48" s="139"/>
      <c r="N48" s="139"/>
      <c r="O48" s="140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1" t="s">
        <v>11</v>
      </c>
      <c r="B49" s="135" t="s">
        <v>12</v>
      </c>
      <c r="C49" s="137" t="s">
        <v>13</v>
      </c>
      <c r="D49" s="132" t="s">
        <v>14</v>
      </c>
      <c r="E49" s="139"/>
      <c r="F49" s="140"/>
      <c r="G49" s="132" t="s">
        <v>15</v>
      </c>
      <c r="H49" s="139"/>
      <c r="I49" s="140"/>
      <c r="J49" s="132" t="s">
        <v>16</v>
      </c>
      <c r="K49" s="139"/>
      <c r="L49" s="140"/>
      <c r="M49" s="132" t="s">
        <v>17</v>
      </c>
      <c r="N49" s="139"/>
      <c r="O49" s="140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1" t="s">
        <v>18</v>
      </c>
      <c r="B50" s="146"/>
      <c r="C50" s="147"/>
      <c r="D50" s="19" t="s">
        <v>19</v>
      </c>
      <c r="E50" s="19" t="s">
        <v>20</v>
      </c>
      <c r="F50" s="19" t="s">
        <v>21</v>
      </c>
      <c r="G50" s="19" t="s">
        <v>19</v>
      </c>
      <c r="H50" s="19" t="s">
        <v>20</v>
      </c>
      <c r="I50" s="19" t="s">
        <v>21</v>
      </c>
      <c r="J50" s="19" t="s">
        <v>19</v>
      </c>
      <c r="K50" s="19" t="s">
        <v>20</v>
      </c>
      <c r="L50" s="19" t="s">
        <v>21</v>
      </c>
      <c r="M50" s="19" t="s">
        <v>19</v>
      </c>
      <c r="N50" s="19" t="s">
        <v>20</v>
      </c>
      <c r="O50" s="19" t="s">
        <v>21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2.5" x14ac:dyDescent="0.2">
      <c r="A51" s="14" t="s">
        <v>227</v>
      </c>
      <c r="B51" s="14" t="s">
        <v>105</v>
      </c>
      <c r="C51" s="103" t="s">
        <v>187</v>
      </c>
      <c r="D51" s="15">
        <v>0</v>
      </c>
      <c r="E51" s="15">
        <v>0</v>
      </c>
      <c r="F51" s="15">
        <f t="shared" ref="F51:F59" si="14">SUM(D51:E51)</f>
        <v>0</v>
      </c>
      <c r="G51" s="15">
        <v>0</v>
      </c>
      <c r="H51" s="15">
        <v>0</v>
      </c>
      <c r="I51" s="15">
        <f t="shared" ref="I51:I59" si="15">SUM(G51:H51)</f>
        <v>0</v>
      </c>
      <c r="J51" s="15">
        <v>38</v>
      </c>
      <c r="K51" s="15">
        <v>61</v>
      </c>
      <c r="L51" s="15">
        <f t="shared" ref="L51:L59" si="16">SUM(J51:K51)</f>
        <v>99</v>
      </c>
      <c r="M51" s="15">
        <f t="shared" ref="M51:N59" si="17">SUM(G51,J51)</f>
        <v>38</v>
      </c>
      <c r="N51" s="15">
        <f t="shared" si="17"/>
        <v>61</v>
      </c>
      <c r="O51" s="15">
        <f t="shared" ref="O51:O59" si="18">SUM(M51:N51)</f>
        <v>99</v>
      </c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2.5" x14ac:dyDescent="0.2">
      <c r="A52" s="14" t="s">
        <v>161</v>
      </c>
      <c r="B52" s="14" t="s">
        <v>215</v>
      </c>
      <c r="C52" s="103" t="s">
        <v>187</v>
      </c>
      <c r="D52" s="15">
        <v>0</v>
      </c>
      <c r="E52" s="15">
        <v>0</v>
      </c>
      <c r="F52" s="15">
        <f t="shared" si="14"/>
        <v>0</v>
      </c>
      <c r="G52" s="15">
        <v>0</v>
      </c>
      <c r="H52" s="15">
        <v>0</v>
      </c>
      <c r="I52" s="15">
        <f t="shared" si="15"/>
        <v>0</v>
      </c>
      <c r="J52" s="15">
        <v>2</v>
      </c>
      <c r="K52" s="15">
        <v>5</v>
      </c>
      <c r="L52" s="15">
        <f t="shared" si="16"/>
        <v>7</v>
      </c>
      <c r="M52" s="15">
        <f t="shared" si="17"/>
        <v>2</v>
      </c>
      <c r="N52" s="15">
        <f t="shared" si="17"/>
        <v>5</v>
      </c>
      <c r="O52" s="15">
        <f t="shared" si="18"/>
        <v>7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2.5" x14ac:dyDescent="0.2">
      <c r="A53" s="14" t="s">
        <v>36</v>
      </c>
      <c r="B53" s="14" t="s">
        <v>106</v>
      </c>
      <c r="C53" s="103" t="s">
        <v>187</v>
      </c>
      <c r="D53" s="15">
        <v>1</v>
      </c>
      <c r="E53" s="15">
        <v>0</v>
      </c>
      <c r="F53" s="15">
        <f t="shared" si="14"/>
        <v>1</v>
      </c>
      <c r="G53" s="15">
        <v>59</v>
      </c>
      <c r="H53" s="15">
        <v>98</v>
      </c>
      <c r="I53" s="15">
        <f t="shared" si="15"/>
        <v>157</v>
      </c>
      <c r="J53" s="15">
        <v>571</v>
      </c>
      <c r="K53" s="15">
        <v>822</v>
      </c>
      <c r="L53" s="15">
        <f t="shared" si="16"/>
        <v>1393</v>
      </c>
      <c r="M53" s="15">
        <f t="shared" si="17"/>
        <v>630</v>
      </c>
      <c r="N53" s="15">
        <f t="shared" si="17"/>
        <v>920</v>
      </c>
      <c r="O53" s="15">
        <f t="shared" si="18"/>
        <v>1550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25" customHeight="1" x14ac:dyDescent="0.2">
      <c r="A54" s="14" t="s">
        <v>36</v>
      </c>
      <c r="B54" s="14" t="s">
        <v>185</v>
      </c>
      <c r="C54" s="103" t="s">
        <v>37</v>
      </c>
      <c r="D54" s="15">
        <v>7</v>
      </c>
      <c r="E54" s="15">
        <v>1</v>
      </c>
      <c r="F54" s="15">
        <f t="shared" si="14"/>
        <v>8</v>
      </c>
      <c r="G54" s="15">
        <v>6</v>
      </c>
      <c r="H54" s="15">
        <v>1</v>
      </c>
      <c r="I54" s="15">
        <f t="shared" si="15"/>
        <v>7</v>
      </c>
      <c r="J54" s="15">
        <v>41</v>
      </c>
      <c r="K54" s="15">
        <v>91</v>
      </c>
      <c r="L54" s="15">
        <f t="shared" si="16"/>
        <v>132</v>
      </c>
      <c r="M54" s="15">
        <f t="shared" si="17"/>
        <v>47</v>
      </c>
      <c r="N54" s="15">
        <f t="shared" si="17"/>
        <v>92</v>
      </c>
      <c r="O54" s="15">
        <f t="shared" si="18"/>
        <v>139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4" t="s">
        <v>36</v>
      </c>
      <c r="B55" s="14" t="s">
        <v>186</v>
      </c>
      <c r="C55" s="103" t="s">
        <v>38</v>
      </c>
      <c r="D55" s="15">
        <v>11</v>
      </c>
      <c r="E55" s="15">
        <v>23</v>
      </c>
      <c r="F55" s="15">
        <f t="shared" si="14"/>
        <v>34</v>
      </c>
      <c r="G55" s="15">
        <v>23</v>
      </c>
      <c r="H55" s="15">
        <v>32</v>
      </c>
      <c r="I55" s="15">
        <f t="shared" si="15"/>
        <v>55</v>
      </c>
      <c r="J55" s="15">
        <v>328</v>
      </c>
      <c r="K55" s="15">
        <v>467</v>
      </c>
      <c r="L55" s="15">
        <f t="shared" si="16"/>
        <v>795</v>
      </c>
      <c r="M55" s="15">
        <f t="shared" si="17"/>
        <v>351</v>
      </c>
      <c r="N55" s="15">
        <f t="shared" si="17"/>
        <v>499</v>
      </c>
      <c r="O55" s="15">
        <f t="shared" si="18"/>
        <v>850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2.5" x14ac:dyDescent="0.2">
      <c r="A56" s="112" t="s">
        <v>139</v>
      </c>
      <c r="B56" s="112" t="s">
        <v>107</v>
      </c>
      <c r="C56" s="103" t="s">
        <v>187</v>
      </c>
      <c r="D56" s="26">
        <v>1</v>
      </c>
      <c r="E56" s="26">
        <v>4</v>
      </c>
      <c r="F56" s="15">
        <f t="shared" si="14"/>
        <v>5</v>
      </c>
      <c r="G56" s="26">
        <v>1</v>
      </c>
      <c r="H56" s="26">
        <v>3</v>
      </c>
      <c r="I56" s="15">
        <f t="shared" si="15"/>
        <v>4</v>
      </c>
      <c r="J56" s="26">
        <v>19</v>
      </c>
      <c r="K56" s="26">
        <v>26</v>
      </c>
      <c r="L56" s="15">
        <f t="shared" si="16"/>
        <v>45</v>
      </c>
      <c r="M56" s="15">
        <f t="shared" si="17"/>
        <v>20</v>
      </c>
      <c r="N56" s="15">
        <f t="shared" si="17"/>
        <v>29</v>
      </c>
      <c r="O56" s="15">
        <f t="shared" si="18"/>
        <v>49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2.5" x14ac:dyDescent="0.2">
      <c r="A57" s="27" t="s">
        <v>140</v>
      </c>
      <c r="B57" s="27" t="s">
        <v>107</v>
      </c>
      <c r="C57" s="103" t="s">
        <v>187</v>
      </c>
      <c r="D57" s="28">
        <v>17</v>
      </c>
      <c r="E57" s="28">
        <v>12</v>
      </c>
      <c r="F57" s="15">
        <f t="shared" si="14"/>
        <v>29</v>
      </c>
      <c r="G57" s="28">
        <v>16</v>
      </c>
      <c r="H57" s="28">
        <v>9</v>
      </c>
      <c r="I57" s="15">
        <f t="shared" si="15"/>
        <v>25</v>
      </c>
      <c r="J57" s="28">
        <v>127</v>
      </c>
      <c r="K57" s="28">
        <v>113</v>
      </c>
      <c r="L57" s="15">
        <f t="shared" si="16"/>
        <v>240</v>
      </c>
      <c r="M57" s="15">
        <f t="shared" si="17"/>
        <v>143</v>
      </c>
      <c r="N57" s="15">
        <f t="shared" si="17"/>
        <v>122</v>
      </c>
      <c r="O57" s="15">
        <f t="shared" si="18"/>
        <v>265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2.5" x14ac:dyDescent="0.2">
      <c r="A58" s="27" t="s">
        <v>39</v>
      </c>
      <c r="B58" s="27" t="s">
        <v>107</v>
      </c>
      <c r="C58" s="103" t="s">
        <v>187</v>
      </c>
      <c r="D58" s="28">
        <v>2</v>
      </c>
      <c r="E58" s="28">
        <v>3</v>
      </c>
      <c r="F58" s="15">
        <f t="shared" si="14"/>
        <v>5</v>
      </c>
      <c r="G58" s="28">
        <v>2</v>
      </c>
      <c r="H58" s="28">
        <v>2</v>
      </c>
      <c r="I58" s="15">
        <f t="shared" si="15"/>
        <v>4</v>
      </c>
      <c r="J58" s="28">
        <v>42</v>
      </c>
      <c r="K58" s="28">
        <v>40</v>
      </c>
      <c r="L58" s="15">
        <f t="shared" si="16"/>
        <v>82</v>
      </c>
      <c r="M58" s="15">
        <f t="shared" si="17"/>
        <v>44</v>
      </c>
      <c r="N58" s="15">
        <f t="shared" si="17"/>
        <v>42</v>
      </c>
      <c r="O58" s="15">
        <f t="shared" si="18"/>
        <v>86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2.5" x14ac:dyDescent="0.2">
      <c r="A59" s="115" t="s">
        <v>141</v>
      </c>
      <c r="B59" s="115" t="s">
        <v>107</v>
      </c>
      <c r="C59" s="103" t="s">
        <v>187</v>
      </c>
      <c r="D59" s="29">
        <v>2</v>
      </c>
      <c r="E59" s="29">
        <v>6</v>
      </c>
      <c r="F59" s="15">
        <f t="shared" si="14"/>
        <v>8</v>
      </c>
      <c r="G59" s="29">
        <v>2</v>
      </c>
      <c r="H59" s="29">
        <v>5</v>
      </c>
      <c r="I59" s="15">
        <f t="shared" si="15"/>
        <v>7</v>
      </c>
      <c r="J59" s="29">
        <v>31</v>
      </c>
      <c r="K59" s="29">
        <v>52</v>
      </c>
      <c r="L59" s="15">
        <f t="shared" si="16"/>
        <v>83</v>
      </c>
      <c r="M59" s="15">
        <f t="shared" si="17"/>
        <v>33</v>
      </c>
      <c r="N59" s="15">
        <f t="shared" si="17"/>
        <v>57</v>
      </c>
      <c r="O59" s="15">
        <f t="shared" si="18"/>
        <v>90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48" t="s">
        <v>26</v>
      </c>
      <c r="B60" s="166"/>
      <c r="C60" s="167"/>
      <c r="D60" s="15">
        <f>SUM(D51:D59)</f>
        <v>41</v>
      </c>
      <c r="E60" s="15">
        <f t="shared" ref="E60:O60" si="19">SUM(E51:E59)</f>
        <v>49</v>
      </c>
      <c r="F60" s="15">
        <f t="shared" si="19"/>
        <v>90</v>
      </c>
      <c r="G60" s="15">
        <f t="shared" si="19"/>
        <v>109</v>
      </c>
      <c r="H60" s="15">
        <f t="shared" si="19"/>
        <v>150</v>
      </c>
      <c r="I60" s="15">
        <f t="shared" si="19"/>
        <v>259</v>
      </c>
      <c r="J60" s="15">
        <f t="shared" si="19"/>
        <v>1199</v>
      </c>
      <c r="K60" s="15">
        <f t="shared" si="19"/>
        <v>1677</v>
      </c>
      <c r="L60" s="15">
        <f t="shared" si="19"/>
        <v>2876</v>
      </c>
      <c r="M60" s="15">
        <f t="shared" si="19"/>
        <v>1308</v>
      </c>
      <c r="N60" s="15">
        <f t="shared" si="19"/>
        <v>1827</v>
      </c>
      <c r="O60" s="15">
        <f t="shared" si="19"/>
        <v>3135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21"/>
      <c r="B61" s="21"/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48" t="s">
        <v>31</v>
      </c>
      <c r="B62" s="166"/>
      <c r="C62" s="167"/>
      <c r="D62" s="90">
        <f>SUM(D60)</f>
        <v>41</v>
      </c>
      <c r="E62" s="90">
        <f t="shared" ref="E62:O62" si="20">SUM(E60)</f>
        <v>49</v>
      </c>
      <c r="F62" s="90">
        <f t="shared" si="20"/>
        <v>90</v>
      </c>
      <c r="G62" s="90">
        <f t="shared" si="20"/>
        <v>109</v>
      </c>
      <c r="H62" s="90">
        <f t="shared" si="20"/>
        <v>150</v>
      </c>
      <c r="I62" s="90">
        <f t="shared" si="20"/>
        <v>259</v>
      </c>
      <c r="J62" s="90">
        <f t="shared" si="20"/>
        <v>1199</v>
      </c>
      <c r="K62" s="90">
        <f t="shared" si="20"/>
        <v>1677</v>
      </c>
      <c r="L62" s="90">
        <f t="shared" si="20"/>
        <v>2876</v>
      </c>
      <c r="M62" s="90">
        <f t="shared" si="20"/>
        <v>1308</v>
      </c>
      <c r="N62" s="90">
        <f t="shared" si="20"/>
        <v>1827</v>
      </c>
      <c r="O62" s="90">
        <f t="shared" si="20"/>
        <v>3135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21"/>
      <c r="B63" s="21"/>
      <c r="C63" s="22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29" t="s">
        <v>40</v>
      </c>
      <c r="B64" s="166"/>
      <c r="C64" s="166"/>
      <c r="D64" s="166"/>
      <c r="E64" s="166"/>
      <c r="F64" s="167"/>
      <c r="G64" s="132" t="s">
        <v>10</v>
      </c>
      <c r="H64" s="139"/>
      <c r="I64" s="139"/>
      <c r="J64" s="139"/>
      <c r="K64" s="139"/>
      <c r="L64" s="139"/>
      <c r="M64" s="139"/>
      <c r="N64" s="139"/>
      <c r="O64" s="140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1" t="s">
        <v>11</v>
      </c>
      <c r="B65" s="135" t="s">
        <v>12</v>
      </c>
      <c r="C65" s="137" t="s">
        <v>13</v>
      </c>
      <c r="D65" s="132" t="s">
        <v>14</v>
      </c>
      <c r="E65" s="139"/>
      <c r="F65" s="140"/>
      <c r="G65" s="132" t="s">
        <v>15</v>
      </c>
      <c r="H65" s="139"/>
      <c r="I65" s="140"/>
      <c r="J65" s="132" t="s">
        <v>16</v>
      </c>
      <c r="K65" s="139"/>
      <c r="L65" s="140"/>
      <c r="M65" s="132" t="s">
        <v>17</v>
      </c>
      <c r="N65" s="139"/>
      <c r="O65" s="140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1" t="s">
        <v>18</v>
      </c>
      <c r="B66" s="146"/>
      <c r="C66" s="147"/>
      <c r="D66" s="19" t="s">
        <v>19</v>
      </c>
      <c r="E66" s="19" t="s">
        <v>20</v>
      </c>
      <c r="F66" s="19" t="s">
        <v>21</v>
      </c>
      <c r="G66" s="19" t="s">
        <v>19</v>
      </c>
      <c r="H66" s="19" t="s">
        <v>20</v>
      </c>
      <c r="I66" s="19" t="s">
        <v>21</v>
      </c>
      <c r="J66" s="19" t="s">
        <v>19</v>
      </c>
      <c r="K66" s="19" t="s">
        <v>20</v>
      </c>
      <c r="L66" s="19" t="s">
        <v>21</v>
      </c>
      <c r="M66" s="19" t="s">
        <v>19</v>
      </c>
      <c r="N66" s="19" t="s">
        <v>20</v>
      </c>
      <c r="O66" s="19" t="s">
        <v>21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4" t="s">
        <v>227</v>
      </c>
      <c r="B67" s="14" t="s">
        <v>108</v>
      </c>
      <c r="C67" s="98" t="s">
        <v>38</v>
      </c>
      <c r="D67" s="15">
        <v>0</v>
      </c>
      <c r="E67" s="15">
        <v>0</v>
      </c>
      <c r="F67" s="15">
        <f t="shared" ref="F67:F83" si="21">SUM(D67:E67)</f>
        <v>0</v>
      </c>
      <c r="G67" s="15">
        <v>0</v>
      </c>
      <c r="H67" s="15">
        <v>0</v>
      </c>
      <c r="I67" s="15">
        <f t="shared" ref="I67:I83" si="22">SUM(G67:H67)</f>
        <v>0</v>
      </c>
      <c r="J67" s="15">
        <v>43</v>
      </c>
      <c r="K67" s="15">
        <v>83</v>
      </c>
      <c r="L67" s="15">
        <f t="shared" ref="L67:L83" si="23">SUM(J67:K67)</f>
        <v>126</v>
      </c>
      <c r="M67" s="15">
        <f t="shared" ref="M67:N82" si="24">SUM(G67,J67)</f>
        <v>43</v>
      </c>
      <c r="N67" s="15">
        <f t="shared" si="24"/>
        <v>83</v>
      </c>
      <c r="O67" s="15">
        <f t="shared" ref="O67:O83" si="25">SUM(M67:N67)</f>
        <v>126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4" t="s">
        <v>41</v>
      </c>
      <c r="B68" s="14" t="s">
        <v>109</v>
      </c>
      <c r="C68" s="98" t="s">
        <v>38</v>
      </c>
      <c r="D68" s="15">
        <v>8</v>
      </c>
      <c r="E68" s="15">
        <v>4</v>
      </c>
      <c r="F68" s="15">
        <f t="shared" si="21"/>
        <v>12</v>
      </c>
      <c r="G68" s="15">
        <v>6</v>
      </c>
      <c r="H68" s="15">
        <v>3</v>
      </c>
      <c r="I68" s="15">
        <f t="shared" si="22"/>
        <v>9</v>
      </c>
      <c r="J68" s="15">
        <v>62</v>
      </c>
      <c r="K68" s="15">
        <v>44</v>
      </c>
      <c r="L68" s="15">
        <f t="shared" si="23"/>
        <v>106</v>
      </c>
      <c r="M68" s="15">
        <f t="shared" si="24"/>
        <v>68</v>
      </c>
      <c r="N68" s="15">
        <f t="shared" si="24"/>
        <v>47</v>
      </c>
      <c r="O68" s="15">
        <f t="shared" si="25"/>
        <v>115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4" t="s">
        <v>132</v>
      </c>
      <c r="B69" s="14" t="s">
        <v>109</v>
      </c>
      <c r="C69" s="98" t="s">
        <v>38</v>
      </c>
      <c r="D69" s="15">
        <v>24</v>
      </c>
      <c r="E69" s="15">
        <v>24</v>
      </c>
      <c r="F69" s="15">
        <f t="shared" si="21"/>
        <v>48</v>
      </c>
      <c r="G69" s="15">
        <v>21</v>
      </c>
      <c r="H69" s="15">
        <v>20</v>
      </c>
      <c r="I69" s="15">
        <f t="shared" si="22"/>
        <v>41</v>
      </c>
      <c r="J69" s="15">
        <v>274</v>
      </c>
      <c r="K69" s="15">
        <v>349</v>
      </c>
      <c r="L69" s="15">
        <f t="shared" si="23"/>
        <v>623</v>
      </c>
      <c r="M69" s="15">
        <f t="shared" si="24"/>
        <v>295</v>
      </c>
      <c r="N69" s="15">
        <f t="shared" si="24"/>
        <v>369</v>
      </c>
      <c r="O69" s="15">
        <f t="shared" si="25"/>
        <v>664</v>
      </c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4" t="s">
        <v>42</v>
      </c>
      <c r="B70" s="14" t="s">
        <v>109</v>
      </c>
      <c r="C70" s="98" t="s">
        <v>38</v>
      </c>
      <c r="D70" s="15">
        <v>12</v>
      </c>
      <c r="E70" s="15">
        <v>20</v>
      </c>
      <c r="F70" s="15">
        <f t="shared" si="21"/>
        <v>32</v>
      </c>
      <c r="G70" s="15">
        <v>11</v>
      </c>
      <c r="H70" s="15">
        <v>20</v>
      </c>
      <c r="I70" s="15">
        <f t="shared" si="22"/>
        <v>31</v>
      </c>
      <c r="J70" s="15">
        <v>143</v>
      </c>
      <c r="K70" s="15">
        <v>281</v>
      </c>
      <c r="L70" s="15">
        <f t="shared" si="23"/>
        <v>424</v>
      </c>
      <c r="M70" s="15">
        <f t="shared" si="24"/>
        <v>154</v>
      </c>
      <c r="N70" s="15">
        <f t="shared" si="24"/>
        <v>301</v>
      </c>
      <c r="O70" s="15">
        <f t="shared" si="25"/>
        <v>455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4" t="s">
        <v>151</v>
      </c>
      <c r="B71" s="14" t="s">
        <v>109</v>
      </c>
      <c r="C71" s="98" t="s">
        <v>38</v>
      </c>
      <c r="D71" s="15">
        <v>5</v>
      </c>
      <c r="E71" s="15">
        <v>10</v>
      </c>
      <c r="F71" s="15">
        <f t="shared" si="21"/>
        <v>15</v>
      </c>
      <c r="G71" s="15">
        <v>5</v>
      </c>
      <c r="H71" s="15">
        <v>9</v>
      </c>
      <c r="I71" s="15">
        <f t="shared" si="22"/>
        <v>14</v>
      </c>
      <c r="J71" s="15">
        <v>68</v>
      </c>
      <c r="K71" s="15">
        <v>231</v>
      </c>
      <c r="L71" s="15">
        <f t="shared" si="23"/>
        <v>299</v>
      </c>
      <c r="M71" s="15">
        <f t="shared" si="24"/>
        <v>73</v>
      </c>
      <c r="N71" s="15">
        <f t="shared" si="24"/>
        <v>240</v>
      </c>
      <c r="O71" s="15">
        <f t="shared" si="25"/>
        <v>313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2.5" x14ac:dyDescent="0.2">
      <c r="A72" s="14" t="s">
        <v>132</v>
      </c>
      <c r="B72" s="14" t="s">
        <v>219</v>
      </c>
      <c r="C72" s="98" t="s">
        <v>220</v>
      </c>
      <c r="D72" s="15">
        <v>0</v>
      </c>
      <c r="E72" s="15">
        <v>0</v>
      </c>
      <c r="F72" s="15">
        <f t="shared" si="21"/>
        <v>0</v>
      </c>
      <c r="G72" s="15">
        <v>0</v>
      </c>
      <c r="H72" s="15">
        <v>0</v>
      </c>
      <c r="I72" s="15">
        <f t="shared" si="22"/>
        <v>0</v>
      </c>
      <c r="J72" s="15">
        <v>7</v>
      </c>
      <c r="K72" s="15">
        <v>10</v>
      </c>
      <c r="L72" s="15">
        <f t="shared" si="23"/>
        <v>17</v>
      </c>
      <c r="M72" s="15">
        <f t="shared" si="24"/>
        <v>7</v>
      </c>
      <c r="N72" s="15">
        <f t="shared" si="24"/>
        <v>10</v>
      </c>
      <c r="O72" s="15">
        <f t="shared" si="25"/>
        <v>17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2.5" x14ac:dyDescent="0.2">
      <c r="A73" s="14" t="s">
        <v>151</v>
      </c>
      <c r="B73" s="14" t="s">
        <v>219</v>
      </c>
      <c r="C73" s="98" t="s">
        <v>220</v>
      </c>
      <c r="D73" s="15">
        <v>0</v>
      </c>
      <c r="E73" s="15">
        <v>0</v>
      </c>
      <c r="F73" s="15">
        <f t="shared" si="21"/>
        <v>0</v>
      </c>
      <c r="G73" s="15">
        <v>0</v>
      </c>
      <c r="H73" s="15">
        <v>0</v>
      </c>
      <c r="I73" s="15">
        <f t="shared" si="22"/>
        <v>0</v>
      </c>
      <c r="J73" s="15">
        <v>0</v>
      </c>
      <c r="K73" s="15">
        <v>6</v>
      </c>
      <c r="L73" s="15">
        <f t="shared" si="23"/>
        <v>6</v>
      </c>
      <c r="M73" s="15">
        <f t="shared" si="24"/>
        <v>0</v>
      </c>
      <c r="N73" s="15">
        <f t="shared" si="24"/>
        <v>6</v>
      </c>
      <c r="O73" s="15">
        <f t="shared" si="25"/>
        <v>6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2.5" x14ac:dyDescent="0.2">
      <c r="A74" s="14" t="s">
        <v>225</v>
      </c>
      <c r="B74" s="14" t="s">
        <v>110</v>
      </c>
      <c r="C74" s="98" t="s">
        <v>38</v>
      </c>
      <c r="D74" s="15">
        <v>0</v>
      </c>
      <c r="E74" s="15">
        <v>0</v>
      </c>
      <c r="F74" s="15">
        <f t="shared" si="21"/>
        <v>0</v>
      </c>
      <c r="G74" s="15">
        <v>0</v>
      </c>
      <c r="H74" s="15">
        <v>0</v>
      </c>
      <c r="I74" s="15">
        <f t="shared" si="22"/>
        <v>0</v>
      </c>
      <c r="J74" s="15">
        <v>169</v>
      </c>
      <c r="K74" s="15">
        <v>209</v>
      </c>
      <c r="L74" s="15">
        <f t="shared" si="23"/>
        <v>378</v>
      </c>
      <c r="M74" s="15">
        <f t="shared" si="24"/>
        <v>169</v>
      </c>
      <c r="N74" s="15">
        <f t="shared" si="24"/>
        <v>209</v>
      </c>
      <c r="O74" s="15">
        <f t="shared" si="25"/>
        <v>378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2.5" x14ac:dyDescent="0.2">
      <c r="A75" s="14" t="s">
        <v>138</v>
      </c>
      <c r="B75" s="14" t="s">
        <v>110</v>
      </c>
      <c r="C75" s="98" t="s">
        <v>38</v>
      </c>
      <c r="D75" s="15">
        <v>0</v>
      </c>
      <c r="E75" s="15">
        <v>0</v>
      </c>
      <c r="F75" s="15">
        <f t="shared" si="21"/>
        <v>0</v>
      </c>
      <c r="G75" s="15">
        <v>28</v>
      </c>
      <c r="H75" s="15">
        <v>33</v>
      </c>
      <c r="I75" s="15">
        <f t="shared" si="22"/>
        <v>61</v>
      </c>
      <c r="J75" s="15">
        <v>18</v>
      </c>
      <c r="K75" s="15">
        <v>21</v>
      </c>
      <c r="L75" s="15">
        <f t="shared" si="23"/>
        <v>39</v>
      </c>
      <c r="M75" s="15">
        <f t="shared" si="24"/>
        <v>46</v>
      </c>
      <c r="N75" s="15">
        <f t="shared" si="24"/>
        <v>54</v>
      </c>
      <c r="O75" s="15">
        <f t="shared" si="25"/>
        <v>100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4" t="s">
        <v>133</v>
      </c>
      <c r="B76" s="14" t="s">
        <v>111</v>
      </c>
      <c r="C76" s="98" t="s">
        <v>38</v>
      </c>
      <c r="D76" s="15">
        <v>19</v>
      </c>
      <c r="E76" s="15">
        <v>15</v>
      </c>
      <c r="F76" s="15">
        <f t="shared" si="21"/>
        <v>34</v>
      </c>
      <c r="G76" s="15">
        <v>13</v>
      </c>
      <c r="H76" s="15">
        <v>12</v>
      </c>
      <c r="I76" s="15">
        <f t="shared" si="22"/>
        <v>25</v>
      </c>
      <c r="J76" s="15">
        <v>290</v>
      </c>
      <c r="K76" s="15">
        <v>304</v>
      </c>
      <c r="L76" s="15">
        <f t="shared" si="23"/>
        <v>594</v>
      </c>
      <c r="M76" s="15">
        <f t="shared" si="24"/>
        <v>303</v>
      </c>
      <c r="N76" s="15">
        <f t="shared" si="24"/>
        <v>316</v>
      </c>
      <c r="O76" s="15">
        <f t="shared" si="25"/>
        <v>619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4" t="s">
        <v>152</v>
      </c>
      <c r="B77" s="14" t="s">
        <v>111</v>
      </c>
      <c r="C77" s="103" t="s">
        <v>38</v>
      </c>
      <c r="D77" s="15">
        <v>6</v>
      </c>
      <c r="E77" s="15">
        <v>3</v>
      </c>
      <c r="F77" s="15">
        <f t="shared" si="21"/>
        <v>9</v>
      </c>
      <c r="G77" s="15">
        <v>6</v>
      </c>
      <c r="H77" s="15">
        <v>3</v>
      </c>
      <c r="I77" s="15">
        <f t="shared" si="22"/>
        <v>9</v>
      </c>
      <c r="J77" s="15">
        <v>194</v>
      </c>
      <c r="K77" s="15">
        <v>51</v>
      </c>
      <c r="L77" s="15">
        <f t="shared" si="23"/>
        <v>245</v>
      </c>
      <c r="M77" s="15">
        <f t="shared" si="24"/>
        <v>200</v>
      </c>
      <c r="N77" s="15">
        <f t="shared" si="24"/>
        <v>54</v>
      </c>
      <c r="O77" s="15">
        <f t="shared" si="25"/>
        <v>254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4" t="s">
        <v>144</v>
      </c>
      <c r="B78" s="14" t="s">
        <v>112</v>
      </c>
      <c r="C78" s="98" t="s">
        <v>43</v>
      </c>
      <c r="D78" s="15">
        <v>41</v>
      </c>
      <c r="E78" s="15">
        <v>17</v>
      </c>
      <c r="F78" s="15">
        <f t="shared" si="21"/>
        <v>58</v>
      </c>
      <c r="G78" s="15">
        <v>37</v>
      </c>
      <c r="H78" s="15">
        <v>12</v>
      </c>
      <c r="I78" s="15">
        <f t="shared" si="22"/>
        <v>49</v>
      </c>
      <c r="J78" s="15">
        <v>649</v>
      </c>
      <c r="K78" s="15">
        <v>207</v>
      </c>
      <c r="L78" s="15">
        <f t="shared" si="23"/>
        <v>856</v>
      </c>
      <c r="M78" s="15">
        <f t="shared" si="24"/>
        <v>686</v>
      </c>
      <c r="N78" s="15">
        <f t="shared" si="24"/>
        <v>219</v>
      </c>
      <c r="O78" s="15">
        <f t="shared" si="25"/>
        <v>905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4" t="s">
        <v>164</v>
      </c>
      <c r="B79" s="14" t="s">
        <v>112</v>
      </c>
      <c r="C79" s="98" t="s">
        <v>43</v>
      </c>
      <c r="D79" s="15">
        <v>0</v>
      </c>
      <c r="E79" s="15">
        <v>0</v>
      </c>
      <c r="F79" s="15">
        <f t="shared" si="21"/>
        <v>0</v>
      </c>
      <c r="G79" s="15">
        <v>0</v>
      </c>
      <c r="H79" s="15">
        <v>0</v>
      </c>
      <c r="I79" s="15">
        <f t="shared" si="22"/>
        <v>0</v>
      </c>
      <c r="J79" s="15">
        <v>14</v>
      </c>
      <c r="K79" s="15">
        <v>11</v>
      </c>
      <c r="L79" s="15">
        <f t="shared" si="23"/>
        <v>25</v>
      </c>
      <c r="M79" s="15">
        <f t="shared" si="24"/>
        <v>14</v>
      </c>
      <c r="N79" s="15">
        <f t="shared" si="24"/>
        <v>11</v>
      </c>
      <c r="O79" s="15">
        <f t="shared" si="25"/>
        <v>25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4" t="s">
        <v>165</v>
      </c>
      <c r="B80" s="14" t="s">
        <v>113</v>
      </c>
      <c r="C80" s="98" t="s">
        <v>38</v>
      </c>
      <c r="D80" s="15">
        <v>0</v>
      </c>
      <c r="E80" s="15">
        <v>0</v>
      </c>
      <c r="F80" s="15">
        <f t="shared" si="21"/>
        <v>0</v>
      </c>
      <c r="G80" s="15">
        <v>51</v>
      </c>
      <c r="H80" s="15">
        <v>52</v>
      </c>
      <c r="I80" s="15">
        <f t="shared" si="22"/>
        <v>103</v>
      </c>
      <c r="J80" s="15">
        <v>305</v>
      </c>
      <c r="K80" s="15">
        <v>371</v>
      </c>
      <c r="L80" s="15">
        <f t="shared" si="23"/>
        <v>676</v>
      </c>
      <c r="M80" s="15">
        <f t="shared" si="24"/>
        <v>356</v>
      </c>
      <c r="N80" s="15">
        <f t="shared" si="24"/>
        <v>423</v>
      </c>
      <c r="O80" s="15">
        <f t="shared" si="25"/>
        <v>779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2.5" x14ac:dyDescent="0.2">
      <c r="A81" s="14" t="s">
        <v>45</v>
      </c>
      <c r="B81" s="14" t="s">
        <v>214</v>
      </c>
      <c r="C81" s="103" t="s">
        <v>38</v>
      </c>
      <c r="D81" s="15">
        <v>4</v>
      </c>
      <c r="E81" s="15">
        <v>5</v>
      </c>
      <c r="F81" s="15">
        <f t="shared" si="21"/>
        <v>9</v>
      </c>
      <c r="G81" s="15">
        <v>3</v>
      </c>
      <c r="H81" s="15">
        <v>5</v>
      </c>
      <c r="I81" s="15">
        <f>SUM(G81:H81)</f>
        <v>8</v>
      </c>
      <c r="J81" s="15">
        <v>38</v>
      </c>
      <c r="K81" s="15">
        <v>38</v>
      </c>
      <c r="L81" s="15">
        <f t="shared" si="23"/>
        <v>76</v>
      </c>
      <c r="M81" s="15">
        <f t="shared" si="24"/>
        <v>41</v>
      </c>
      <c r="N81" s="15">
        <f t="shared" si="24"/>
        <v>43</v>
      </c>
      <c r="O81" s="15">
        <f t="shared" si="25"/>
        <v>84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4" t="s">
        <v>145</v>
      </c>
      <c r="B82" s="14" t="s">
        <v>115</v>
      </c>
      <c r="C82" s="98" t="s">
        <v>38</v>
      </c>
      <c r="D82" s="15">
        <v>8</v>
      </c>
      <c r="E82" s="15">
        <v>5</v>
      </c>
      <c r="F82" s="15">
        <f t="shared" si="21"/>
        <v>13</v>
      </c>
      <c r="G82" s="15">
        <v>6</v>
      </c>
      <c r="H82" s="15">
        <v>3</v>
      </c>
      <c r="I82" s="15">
        <f t="shared" si="22"/>
        <v>9</v>
      </c>
      <c r="J82" s="15">
        <v>51</v>
      </c>
      <c r="K82" s="15">
        <v>68</v>
      </c>
      <c r="L82" s="15">
        <f t="shared" si="23"/>
        <v>119</v>
      </c>
      <c r="M82" s="15">
        <f t="shared" si="24"/>
        <v>57</v>
      </c>
      <c r="N82" s="15">
        <f t="shared" si="24"/>
        <v>71</v>
      </c>
      <c r="O82" s="15">
        <f t="shared" si="25"/>
        <v>128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4" t="s">
        <v>146</v>
      </c>
      <c r="B83" s="14" t="s">
        <v>116</v>
      </c>
      <c r="C83" s="98" t="s">
        <v>38</v>
      </c>
      <c r="D83" s="15">
        <v>10</v>
      </c>
      <c r="E83" s="15">
        <v>37</v>
      </c>
      <c r="F83" s="15">
        <f t="shared" si="21"/>
        <v>47</v>
      </c>
      <c r="G83" s="15">
        <v>28</v>
      </c>
      <c r="H83" s="15">
        <v>91</v>
      </c>
      <c r="I83" s="15">
        <f t="shared" si="22"/>
        <v>119</v>
      </c>
      <c r="J83" s="15">
        <v>156</v>
      </c>
      <c r="K83" s="15">
        <v>444</v>
      </c>
      <c r="L83" s="15">
        <f t="shared" si="23"/>
        <v>600</v>
      </c>
      <c r="M83" s="15">
        <f t="shared" ref="M83:N83" si="26">SUM(G83,J83)</f>
        <v>184</v>
      </c>
      <c r="N83" s="15">
        <f t="shared" si="26"/>
        <v>535</v>
      </c>
      <c r="O83" s="15">
        <f t="shared" si="25"/>
        <v>719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48" t="s">
        <v>26</v>
      </c>
      <c r="B84" s="166"/>
      <c r="C84" s="167"/>
      <c r="D84" s="15">
        <f t="shared" ref="D84:O84" si="27">SUM(D67:D83)</f>
        <v>137</v>
      </c>
      <c r="E84" s="15">
        <f t="shared" si="27"/>
        <v>140</v>
      </c>
      <c r="F84" s="15">
        <f t="shared" si="27"/>
        <v>277</v>
      </c>
      <c r="G84" s="15">
        <f t="shared" si="27"/>
        <v>215</v>
      </c>
      <c r="H84" s="15">
        <f t="shared" si="27"/>
        <v>263</v>
      </c>
      <c r="I84" s="15">
        <f t="shared" si="27"/>
        <v>478</v>
      </c>
      <c r="J84" s="15">
        <f t="shared" si="27"/>
        <v>2481</v>
      </c>
      <c r="K84" s="15">
        <f t="shared" si="27"/>
        <v>2728</v>
      </c>
      <c r="L84" s="15">
        <f t="shared" si="27"/>
        <v>5209</v>
      </c>
      <c r="M84" s="15">
        <f t="shared" si="27"/>
        <v>2696</v>
      </c>
      <c r="N84" s="15">
        <f t="shared" si="27"/>
        <v>2991</v>
      </c>
      <c r="O84" s="15">
        <f t="shared" si="27"/>
        <v>5687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21"/>
      <c r="B85" s="21"/>
      <c r="C85" s="22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48" t="s">
        <v>31</v>
      </c>
      <c r="B86" s="149"/>
      <c r="C86" s="150"/>
      <c r="D86" s="90">
        <f>SUM(D84)</f>
        <v>137</v>
      </c>
      <c r="E86" s="90">
        <f t="shared" ref="E86:O86" si="28">SUM(E84)</f>
        <v>140</v>
      </c>
      <c r="F86" s="90">
        <f t="shared" si="28"/>
        <v>277</v>
      </c>
      <c r="G86" s="90">
        <f t="shared" si="28"/>
        <v>215</v>
      </c>
      <c r="H86" s="90">
        <f t="shared" si="28"/>
        <v>263</v>
      </c>
      <c r="I86" s="90">
        <f t="shared" si="28"/>
        <v>478</v>
      </c>
      <c r="J86" s="90">
        <f t="shared" si="28"/>
        <v>2481</v>
      </c>
      <c r="K86" s="90">
        <f t="shared" si="28"/>
        <v>2728</v>
      </c>
      <c r="L86" s="90">
        <f t="shared" si="28"/>
        <v>5209</v>
      </c>
      <c r="M86" s="90">
        <f t="shared" si="28"/>
        <v>2696</v>
      </c>
      <c r="N86" s="90">
        <f t="shared" si="28"/>
        <v>2991</v>
      </c>
      <c r="O86" s="90">
        <f t="shared" si="28"/>
        <v>5687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21"/>
      <c r="B87" s="21"/>
      <c r="C87" s="22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29" t="s">
        <v>46</v>
      </c>
      <c r="B88" s="130"/>
      <c r="C88" s="130"/>
      <c r="D88" s="130"/>
      <c r="E88" s="130"/>
      <c r="F88" s="131"/>
      <c r="G88" s="132" t="s">
        <v>10</v>
      </c>
      <c r="H88" s="139"/>
      <c r="I88" s="139"/>
      <c r="J88" s="139"/>
      <c r="K88" s="139"/>
      <c r="L88" s="139"/>
      <c r="M88" s="139"/>
      <c r="N88" s="139"/>
      <c r="O88" s="140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1" t="s">
        <v>11</v>
      </c>
      <c r="B89" s="135" t="s">
        <v>12</v>
      </c>
      <c r="C89" s="137" t="s">
        <v>13</v>
      </c>
      <c r="D89" s="132" t="s">
        <v>14</v>
      </c>
      <c r="E89" s="139"/>
      <c r="F89" s="140"/>
      <c r="G89" s="132" t="s">
        <v>15</v>
      </c>
      <c r="H89" s="139"/>
      <c r="I89" s="140"/>
      <c r="J89" s="132" t="s">
        <v>16</v>
      </c>
      <c r="K89" s="139"/>
      <c r="L89" s="140"/>
      <c r="M89" s="132" t="s">
        <v>17</v>
      </c>
      <c r="N89" s="139"/>
      <c r="O89" s="140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1" t="s">
        <v>18</v>
      </c>
      <c r="B90" s="146"/>
      <c r="C90" s="147"/>
      <c r="D90" s="19" t="s">
        <v>19</v>
      </c>
      <c r="E90" s="19" t="s">
        <v>20</v>
      </c>
      <c r="F90" s="19" t="s">
        <v>21</v>
      </c>
      <c r="G90" s="19" t="s">
        <v>19</v>
      </c>
      <c r="H90" s="19" t="s">
        <v>20</v>
      </c>
      <c r="I90" s="19" t="s">
        <v>21</v>
      </c>
      <c r="J90" s="19" t="s">
        <v>19</v>
      </c>
      <c r="K90" s="19" t="s">
        <v>20</v>
      </c>
      <c r="L90" s="19" t="s">
        <v>21</v>
      </c>
      <c r="M90" s="19" t="s">
        <v>19</v>
      </c>
      <c r="N90" s="19" t="s">
        <v>20</v>
      </c>
      <c r="O90" s="19" t="s">
        <v>21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4" t="s">
        <v>167</v>
      </c>
      <c r="B91" s="14" t="s">
        <v>117</v>
      </c>
      <c r="C91" s="103" t="s">
        <v>47</v>
      </c>
      <c r="D91" s="15">
        <v>7</v>
      </c>
      <c r="E91" s="15">
        <v>6</v>
      </c>
      <c r="F91" s="15">
        <f>SUM(D91:E91)</f>
        <v>13</v>
      </c>
      <c r="G91" s="15">
        <v>6</v>
      </c>
      <c r="H91" s="15">
        <v>6</v>
      </c>
      <c r="I91" s="15">
        <f t="shared" ref="I91:I93" si="29">SUM(G91:H91)</f>
        <v>12</v>
      </c>
      <c r="J91" s="15">
        <v>174</v>
      </c>
      <c r="K91" s="15">
        <v>85</v>
      </c>
      <c r="L91" s="15">
        <f t="shared" ref="L91:L93" si="30">SUM(J91:K91)</f>
        <v>259</v>
      </c>
      <c r="M91" s="15">
        <f t="shared" ref="M91:N93" si="31">SUM(G91,J91)</f>
        <v>180</v>
      </c>
      <c r="N91" s="15">
        <f t="shared" si="31"/>
        <v>91</v>
      </c>
      <c r="O91" s="15">
        <f t="shared" ref="O91:O93" si="32">SUM(M91:N91)</f>
        <v>271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4" t="s">
        <v>144</v>
      </c>
      <c r="B92" s="14" t="s">
        <v>117</v>
      </c>
      <c r="C92" s="103" t="s">
        <v>47</v>
      </c>
      <c r="D92" s="15">
        <v>11</v>
      </c>
      <c r="E92" s="15">
        <v>5</v>
      </c>
      <c r="F92" s="15">
        <f t="shared" ref="F92:F93" si="33">SUM(D92:E92)</f>
        <v>16</v>
      </c>
      <c r="G92" s="15">
        <v>9</v>
      </c>
      <c r="H92" s="15">
        <v>2</v>
      </c>
      <c r="I92" s="15">
        <f t="shared" si="29"/>
        <v>11</v>
      </c>
      <c r="J92" s="15">
        <v>293</v>
      </c>
      <c r="K92" s="15">
        <v>138</v>
      </c>
      <c r="L92" s="15">
        <f t="shared" si="30"/>
        <v>431</v>
      </c>
      <c r="M92" s="15">
        <f t="shared" si="31"/>
        <v>302</v>
      </c>
      <c r="N92" s="15">
        <f t="shared" si="31"/>
        <v>140</v>
      </c>
      <c r="O92" s="15">
        <f t="shared" si="32"/>
        <v>442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4" t="s">
        <v>48</v>
      </c>
      <c r="B93" s="14" t="s">
        <v>117</v>
      </c>
      <c r="C93" s="103" t="s">
        <v>47</v>
      </c>
      <c r="D93" s="15">
        <v>0</v>
      </c>
      <c r="E93" s="15">
        <v>1</v>
      </c>
      <c r="F93" s="15">
        <f t="shared" si="33"/>
        <v>1</v>
      </c>
      <c r="G93" s="15">
        <v>0</v>
      </c>
      <c r="H93" s="15">
        <v>0</v>
      </c>
      <c r="I93" s="15">
        <f t="shared" si="29"/>
        <v>0</v>
      </c>
      <c r="J93" s="15">
        <v>23</v>
      </c>
      <c r="K93" s="15">
        <v>12</v>
      </c>
      <c r="L93" s="15">
        <f t="shared" si="30"/>
        <v>35</v>
      </c>
      <c r="M93" s="15">
        <f t="shared" si="31"/>
        <v>23</v>
      </c>
      <c r="N93" s="15">
        <f t="shared" si="31"/>
        <v>12</v>
      </c>
      <c r="O93" s="15">
        <f t="shared" si="32"/>
        <v>35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48" t="s">
        <v>26</v>
      </c>
      <c r="B94" s="149"/>
      <c r="C94" s="150"/>
      <c r="D94" s="15">
        <f t="shared" ref="D94:O94" si="34">SUM(D91:D93)</f>
        <v>18</v>
      </c>
      <c r="E94" s="15">
        <f t="shared" si="34"/>
        <v>12</v>
      </c>
      <c r="F94" s="15">
        <f t="shared" si="34"/>
        <v>30</v>
      </c>
      <c r="G94" s="15">
        <f t="shared" si="34"/>
        <v>15</v>
      </c>
      <c r="H94" s="15">
        <f t="shared" si="34"/>
        <v>8</v>
      </c>
      <c r="I94" s="15">
        <f t="shared" si="34"/>
        <v>23</v>
      </c>
      <c r="J94" s="15">
        <f t="shared" si="34"/>
        <v>490</v>
      </c>
      <c r="K94" s="15">
        <f t="shared" si="34"/>
        <v>235</v>
      </c>
      <c r="L94" s="15">
        <f t="shared" si="34"/>
        <v>725</v>
      </c>
      <c r="M94" s="15">
        <f t="shared" si="34"/>
        <v>505</v>
      </c>
      <c r="N94" s="15">
        <f t="shared" si="34"/>
        <v>243</v>
      </c>
      <c r="O94" s="15">
        <f t="shared" si="34"/>
        <v>748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21"/>
      <c r="B95" s="21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32" t="s">
        <v>31</v>
      </c>
      <c r="B96" s="133"/>
      <c r="C96" s="134"/>
      <c r="D96" s="90">
        <f>D94</f>
        <v>18</v>
      </c>
      <c r="E96" s="90">
        <f t="shared" ref="E96:O96" si="35">E94</f>
        <v>12</v>
      </c>
      <c r="F96" s="90">
        <f t="shared" si="35"/>
        <v>30</v>
      </c>
      <c r="G96" s="90">
        <f t="shared" si="35"/>
        <v>15</v>
      </c>
      <c r="H96" s="90">
        <f t="shared" si="35"/>
        <v>8</v>
      </c>
      <c r="I96" s="90">
        <f t="shared" si="35"/>
        <v>23</v>
      </c>
      <c r="J96" s="90">
        <f t="shared" si="35"/>
        <v>490</v>
      </c>
      <c r="K96" s="90">
        <f t="shared" si="35"/>
        <v>235</v>
      </c>
      <c r="L96" s="90">
        <f t="shared" si="35"/>
        <v>725</v>
      </c>
      <c r="M96" s="90">
        <f t="shared" si="35"/>
        <v>505</v>
      </c>
      <c r="N96" s="90">
        <f t="shared" si="35"/>
        <v>243</v>
      </c>
      <c r="O96" s="90">
        <f t="shared" si="35"/>
        <v>748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21"/>
      <c r="B97" s="21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29" t="s">
        <v>51</v>
      </c>
      <c r="B98" s="130"/>
      <c r="C98" s="130"/>
      <c r="D98" s="130"/>
      <c r="E98" s="130"/>
      <c r="F98" s="131"/>
      <c r="G98" s="132" t="s">
        <v>10</v>
      </c>
      <c r="H98" s="139"/>
      <c r="I98" s="139"/>
      <c r="J98" s="139"/>
      <c r="K98" s="139"/>
      <c r="L98" s="139"/>
      <c r="M98" s="139"/>
      <c r="N98" s="139"/>
      <c r="O98" s="140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1" t="s">
        <v>11</v>
      </c>
      <c r="B99" s="135" t="s">
        <v>12</v>
      </c>
      <c r="C99" s="137" t="s">
        <v>13</v>
      </c>
      <c r="D99" s="132" t="s">
        <v>14</v>
      </c>
      <c r="E99" s="139"/>
      <c r="F99" s="140"/>
      <c r="G99" s="132" t="s">
        <v>15</v>
      </c>
      <c r="H99" s="139"/>
      <c r="I99" s="140"/>
      <c r="J99" s="132" t="s">
        <v>16</v>
      </c>
      <c r="K99" s="139"/>
      <c r="L99" s="140"/>
      <c r="M99" s="132" t="s">
        <v>17</v>
      </c>
      <c r="N99" s="139"/>
      <c r="O99" s="140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1" t="s">
        <v>18</v>
      </c>
      <c r="B100" s="146"/>
      <c r="C100" s="147"/>
      <c r="D100" s="19" t="s">
        <v>19</v>
      </c>
      <c r="E100" s="19" t="s">
        <v>20</v>
      </c>
      <c r="F100" s="19" t="s">
        <v>21</v>
      </c>
      <c r="G100" s="19" t="s">
        <v>19</v>
      </c>
      <c r="H100" s="19" t="s">
        <v>20</v>
      </c>
      <c r="I100" s="19" t="s">
        <v>21</v>
      </c>
      <c r="J100" s="19" t="s">
        <v>19</v>
      </c>
      <c r="K100" s="19" t="s">
        <v>20</v>
      </c>
      <c r="L100" s="19" t="s">
        <v>21</v>
      </c>
      <c r="M100" s="19" t="s">
        <v>19</v>
      </c>
      <c r="N100" s="19" t="s">
        <v>20</v>
      </c>
      <c r="O100" s="19" t="s">
        <v>21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4" t="s">
        <v>168</v>
      </c>
      <c r="B101" s="14" t="s">
        <v>118</v>
      </c>
      <c r="C101" s="98" t="s">
        <v>22</v>
      </c>
      <c r="D101" s="15">
        <v>6</v>
      </c>
      <c r="E101" s="15">
        <v>5</v>
      </c>
      <c r="F101" s="15">
        <f t="shared" ref="F101:F106" si="36">SUM(D101:E101)</f>
        <v>11</v>
      </c>
      <c r="G101" s="15">
        <v>5</v>
      </c>
      <c r="H101" s="15">
        <v>2</v>
      </c>
      <c r="I101" s="15">
        <f t="shared" ref="I101:I106" si="37">SUM(G101:H101)</f>
        <v>7</v>
      </c>
      <c r="J101" s="15">
        <v>19</v>
      </c>
      <c r="K101" s="15">
        <v>18</v>
      </c>
      <c r="L101" s="15">
        <f t="shared" ref="L101:L106" si="38">SUM(J101:K101)</f>
        <v>37</v>
      </c>
      <c r="M101" s="15">
        <f t="shared" ref="M101:N106" si="39">SUM(G101,J101)</f>
        <v>24</v>
      </c>
      <c r="N101" s="15">
        <f t="shared" si="39"/>
        <v>20</v>
      </c>
      <c r="O101" s="15">
        <f t="shared" ref="O101:O106" si="40">SUM(M101:N101)</f>
        <v>44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4" t="s">
        <v>223</v>
      </c>
      <c r="B102" s="14" t="s">
        <v>118</v>
      </c>
      <c r="C102" s="98" t="s">
        <v>22</v>
      </c>
      <c r="D102" s="15">
        <v>0</v>
      </c>
      <c r="E102" s="15">
        <v>0</v>
      </c>
      <c r="F102" s="15">
        <f t="shared" si="36"/>
        <v>0</v>
      </c>
      <c r="G102" s="15">
        <v>0</v>
      </c>
      <c r="H102" s="15">
        <v>0</v>
      </c>
      <c r="I102" s="15">
        <f t="shared" si="37"/>
        <v>0</v>
      </c>
      <c r="J102" s="15">
        <v>0</v>
      </c>
      <c r="K102" s="15">
        <v>1</v>
      </c>
      <c r="L102" s="15">
        <f t="shared" si="38"/>
        <v>1</v>
      </c>
      <c r="M102" s="15">
        <f t="shared" si="39"/>
        <v>0</v>
      </c>
      <c r="N102" s="15">
        <f t="shared" si="39"/>
        <v>1</v>
      </c>
      <c r="O102" s="15">
        <f t="shared" si="40"/>
        <v>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4" t="s">
        <v>169</v>
      </c>
      <c r="B103" s="14" t="s">
        <v>118</v>
      </c>
      <c r="C103" s="98" t="s">
        <v>22</v>
      </c>
      <c r="D103" s="15">
        <v>12</v>
      </c>
      <c r="E103" s="15">
        <v>22</v>
      </c>
      <c r="F103" s="15">
        <f t="shared" si="36"/>
        <v>34</v>
      </c>
      <c r="G103" s="15">
        <v>8</v>
      </c>
      <c r="H103" s="15">
        <v>20</v>
      </c>
      <c r="I103" s="15">
        <f t="shared" si="37"/>
        <v>28</v>
      </c>
      <c r="J103" s="15">
        <v>274</v>
      </c>
      <c r="K103" s="15">
        <v>313</v>
      </c>
      <c r="L103" s="15">
        <f t="shared" si="38"/>
        <v>587</v>
      </c>
      <c r="M103" s="15">
        <f t="shared" si="39"/>
        <v>282</v>
      </c>
      <c r="N103" s="15">
        <f t="shared" si="39"/>
        <v>333</v>
      </c>
      <c r="O103" s="15">
        <f t="shared" si="40"/>
        <v>615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4" t="s">
        <v>52</v>
      </c>
      <c r="B104" s="14" t="s">
        <v>118</v>
      </c>
      <c r="C104" s="98" t="s">
        <v>22</v>
      </c>
      <c r="D104" s="15">
        <v>3</v>
      </c>
      <c r="E104" s="15">
        <v>13</v>
      </c>
      <c r="F104" s="15">
        <f t="shared" si="36"/>
        <v>16</v>
      </c>
      <c r="G104" s="15">
        <v>2</v>
      </c>
      <c r="H104" s="15">
        <v>12</v>
      </c>
      <c r="I104" s="15">
        <f t="shared" si="37"/>
        <v>14</v>
      </c>
      <c r="J104" s="15">
        <v>34</v>
      </c>
      <c r="K104" s="15">
        <v>66</v>
      </c>
      <c r="L104" s="15">
        <f t="shared" si="38"/>
        <v>100</v>
      </c>
      <c r="M104" s="15">
        <f t="shared" si="39"/>
        <v>36</v>
      </c>
      <c r="N104" s="15">
        <f t="shared" si="39"/>
        <v>78</v>
      </c>
      <c r="O104" s="15">
        <f t="shared" si="40"/>
        <v>114</v>
      </c>
      <c r="P104" s="32"/>
      <c r="Q104" s="32"/>
      <c r="R104" s="32"/>
      <c r="S104" s="32"/>
      <c r="T104" s="32"/>
      <c r="U104" s="32"/>
      <c r="V104" s="32"/>
      <c r="W104" s="32"/>
      <c r="X104" s="32"/>
      <c r="Y104" s="32"/>
    </row>
    <row r="105" spans="1:25" x14ac:dyDescent="0.2">
      <c r="A105" s="14" t="s">
        <v>146</v>
      </c>
      <c r="B105" s="14" t="s">
        <v>118</v>
      </c>
      <c r="C105" s="98" t="s">
        <v>22</v>
      </c>
      <c r="D105" s="15">
        <v>1</v>
      </c>
      <c r="E105" s="15">
        <v>0</v>
      </c>
      <c r="F105" s="15">
        <f t="shared" si="36"/>
        <v>1</v>
      </c>
      <c r="G105" s="15">
        <v>62</v>
      </c>
      <c r="H105" s="15">
        <v>220</v>
      </c>
      <c r="I105" s="15">
        <f t="shared" si="37"/>
        <v>282</v>
      </c>
      <c r="J105" s="15">
        <v>412</v>
      </c>
      <c r="K105" s="15">
        <v>1265</v>
      </c>
      <c r="L105" s="15">
        <f t="shared" si="38"/>
        <v>1677</v>
      </c>
      <c r="M105" s="15">
        <f t="shared" si="39"/>
        <v>474</v>
      </c>
      <c r="N105" s="15">
        <f t="shared" si="39"/>
        <v>1485</v>
      </c>
      <c r="O105" s="15">
        <f t="shared" si="40"/>
        <v>1959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4" t="s">
        <v>146</v>
      </c>
      <c r="B106" s="14" t="s">
        <v>224</v>
      </c>
      <c r="C106" s="124" t="s">
        <v>222</v>
      </c>
      <c r="D106" s="26">
        <v>0</v>
      </c>
      <c r="E106" s="26">
        <v>0</v>
      </c>
      <c r="F106" s="15">
        <f t="shared" si="36"/>
        <v>0</v>
      </c>
      <c r="G106" s="26">
        <v>0</v>
      </c>
      <c r="H106" s="26">
        <v>0</v>
      </c>
      <c r="I106" s="15">
        <f t="shared" si="37"/>
        <v>0</v>
      </c>
      <c r="J106" s="26">
        <v>29</v>
      </c>
      <c r="K106" s="26">
        <v>93</v>
      </c>
      <c r="L106" s="15">
        <f t="shared" si="38"/>
        <v>122</v>
      </c>
      <c r="M106" s="15">
        <f t="shared" si="39"/>
        <v>29</v>
      </c>
      <c r="N106" s="15">
        <f t="shared" si="39"/>
        <v>93</v>
      </c>
      <c r="O106" s="15">
        <f t="shared" si="40"/>
        <v>122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212" t="s">
        <v>26</v>
      </c>
      <c r="B107" s="213"/>
      <c r="C107" s="214"/>
      <c r="D107" s="33">
        <f>SUM(D101:D106)</f>
        <v>22</v>
      </c>
      <c r="E107" s="33">
        <f t="shared" ref="E107:O107" si="41">SUM(E101:E106)</f>
        <v>40</v>
      </c>
      <c r="F107" s="33">
        <f t="shared" si="41"/>
        <v>62</v>
      </c>
      <c r="G107" s="33">
        <f t="shared" si="41"/>
        <v>77</v>
      </c>
      <c r="H107" s="33">
        <f t="shared" si="41"/>
        <v>254</v>
      </c>
      <c r="I107" s="33">
        <f t="shared" si="41"/>
        <v>331</v>
      </c>
      <c r="J107" s="33">
        <f t="shared" si="41"/>
        <v>768</v>
      </c>
      <c r="K107" s="33">
        <f t="shared" si="41"/>
        <v>1756</v>
      </c>
      <c r="L107" s="33">
        <f t="shared" si="41"/>
        <v>2524</v>
      </c>
      <c r="M107" s="33">
        <f t="shared" si="41"/>
        <v>845</v>
      </c>
      <c r="N107" s="33">
        <f t="shared" si="41"/>
        <v>2010</v>
      </c>
      <c r="O107" s="33">
        <f t="shared" si="41"/>
        <v>2855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6"/>
      <c r="B108" s="16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82" t="s">
        <v>31</v>
      </c>
      <c r="B109" s="183"/>
      <c r="C109" s="184"/>
      <c r="D109" s="91">
        <f>SUM(D107)</f>
        <v>22</v>
      </c>
      <c r="E109" s="91">
        <f t="shared" ref="E109:O109" si="42">SUM(E107)</f>
        <v>40</v>
      </c>
      <c r="F109" s="91">
        <f t="shared" si="42"/>
        <v>62</v>
      </c>
      <c r="G109" s="91">
        <f t="shared" si="42"/>
        <v>77</v>
      </c>
      <c r="H109" s="91">
        <f t="shared" si="42"/>
        <v>254</v>
      </c>
      <c r="I109" s="91">
        <f t="shared" si="42"/>
        <v>331</v>
      </c>
      <c r="J109" s="91">
        <f t="shared" si="42"/>
        <v>768</v>
      </c>
      <c r="K109" s="91">
        <f t="shared" si="42"/>
        <v>1756</v>
      </c>
      <c r="L109" s="91">
        <f t="shared" si="42"/>
        <v>2524</v>
      </c>
      <c r="M109" s="91">
        <f t="shared" si="42"/>
        <v>845</v>
      </c>
      <c r="N109" s="91">
        <f t="shared" si="42"/>
        <v>2010</v>
      </c>
      <c r="O109" s="91">
        <f t="shared" si="42"/>
        <v>2855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9" customHeight="1" x14ac:dyDescent="0.2">
      <c r="A110" s="21"/>
      <c r="B110" s="21"/>
      <c r="C110" s="22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29" t="s">
        <v>55</v>
      </c>
      <c r="B111" s="130"/>
      <c r="C111" s="130"/>
      <c r="D111" s="130"/>
      <c r="E111" s="130"/>
      <c r="F111" s="131"/>
      <c r="G111" s="132" t="s">
        <v>10</v>
      </c>
      <c r="H111" s="139"/>
      <c r="I111" s="139"/>
      <c r="J111" s="139"/>
      <c r="K111" s="139"/>
      <c r="L111" s="139"/>
      <c r="M111" s="139"/>
      <c r="N111" s="139"/>
      <c r="O111" s="140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1" t="s">
        <v>11</v>
      </c>
      <c r="B112" s="135" t="s">
        <v>12</v>
      </c>
      <c r="C112" s="137" t="s">
        <v>13</v>
      </c>
      <c r="D112" s="132" t="s">
        <v>14</v>
      </c>
      <c r="E112" s="139"/>
      <c r="F112" s="140"/>
      <c r="G112" s="132" t="s">
        <v>15</v>
      </c>
      <c r="H112" s="139"/>
      <c r="I112" s="140"/>
      <c r="J112" s="132" t="s">
        <v>16</v>
      </c>
      <c r="K112" s="139"/>
      <c r="L112" s="140"/>
      <c r="M112" s="132" t="s">
        <v>17</v>
      </c>
      <c r="N112" s="139"/>
      <c r="O112" s="140"/>
      <c r="P112" s="32"/>
      <c r="Q112" s="32"/>
      <c r="R112" s="32"/>
      <c r="S112" s="32"/>
      <c r="T112" s="32"/>
      <c r="U112" s="32"/>
      <c r="V112" s="32"/>
      <c r="W112" s="32"/>
      <c r="X112" s="32"/>
      <c r="Y112" s="32"/>
    </row>
    <row r="113" spans="1:25" x14ac:dyDescent="0.2">
      <c r="A113" s="11" t="s">
        <v>18</v>
      </c>
      <c r="B113" s="146"/>
      <c r="C113" s="147"/>
      <c r="D113" s="19" t="s">
        <v>19</v>
      </c>
      <c r="E113" s="19" t="s">
        <v>20</v>
      </c>
      <c r="F113" s="19" t="s">
        <v>21</v>
      </c>
      <c r="G113" s="19" t="s">
        <v>19</v>
      </c>
      <c r="H113" s="19" t="s">
        <v>20</v>
      </c>
      <c r="I113" s="19" t="s">
        <v>21</v>
      </c>
      <c r="J113" s="19" t="s">
        <v>19</v>
      </c>
      <c r="K113" s="19" t="s">
        <v>20</v>
      </c>
      <c r="L113" s="19" t="s">
        <v>21</v>
      </c>
      <c r="M113" s="19" t="s">
        <v>19</v>
      </c>
      <c r="N113" s="19" t="s">
        <v>20</v>
      </c>
      <c r="O113" s="19" t="s">
        <v>21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4" t="s">
        <v>132</v>
      </c>
      <c r="B114" s="14" t="s">
        <v>119</v>
      </c>
      <c r="C114" s="103" t="s">
        <v>34</v>
      </c>
      <c r="D114" s="28">
        <v>0</v>
      </c>
      <c r="E114" s="28">
        <v>0</v>
      </c>
      <c r="F114" s="15">
        <f t="shared" ref="F114:F117" si="43">SUM(D114:E114)</f>
        <v>0</v>
      </c>
      <c r="G114" s="28">
        <v>0</v>
      </c>
      <c r="H114" s="28">
        <v>0</v>
      </c>
      <c r="I114" s="15">
        <f t="shared" ref="I114:I117" si="44">SUM(G114:H114)</f>
        <v>0</v>
      </c>
      <c r="J114" s="28">
        <v>51</v>
      </c>
      <c r="K114" s="28">
        <v>81</v>
      </c>
      <c r="L114" s="15">
        <f t="shared" ref="L114:L117" si="45">SUM(J114:K114)</f>
        <v>132</v>
      </c>
      <c r="M114" s="15">
        <f t="shared" ref="M114:N117" si="46">SUM(G114,J114)</f>
        <v>51</v>
      </c>
      <c r="N114" s="15">
        <f t="shared" si="46"/>
        <v>81</v>
      </c>
      <c r="O114" s="15">
        <f t="shared" ref="O114:O117" si="47">SUM(M114:N114)</f>
        <v>132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4" t="s">
        <v>41</v>
      </c>
      <c r="B115" s="14" t="s">
        <v>119</v>
      </c>
      <c r="C115" s="103" t="s">
        <v>34</v>
      </c>
      <c r="D115" s="28">
        <v>0</v>
      </c>
      <c r="E115" s="28">
        <v>0</v>
      </c>
      <c r="F115" s="15">
        <f t="shared" si="43"/>
        <v>0</v>
      </c>
      <c r="G115" s="28">
        <v>0</v>
      </c>
      <c r="H115" s="28">
        <v>0</v>
      </c>
      <c r="I115" s="15">
        <f t="shared" si="44"/>
        <v>0</v>
      </c>
      <c r="J115" s="28">
        <v>6</v>
      </c>
      <c r="K115" s="28">
        <v>13</v>
      </c>
      <c r="L115" s="15">
        <f t="shared" si="45"/>
        <v>19</v>
      </c>
      <c r="M115" s="15">
        <f t="shared" si="46"/>
        <v>6</v>
      </c>
      <c r="N115" s="15">
        <f t="shared" si="46"/>
        <v>13</v>
      </c>
      <c r="O115" s="15">
        <f t="shared" si="47"/>
        <v>19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4" t="s">
        <v>151</v>
      </c>
      <c r="B116" s="14" t="s">
        <v>119</v>
      </c>
      <c r="C116" s="103" t="s">
        <v>34</v>
      </c>
      <c r="D116" s="28">
        <v>1</v>
      </c>
      <c r="E116" s="28">
        <v>4</v>
      </c>
      <c r="F116" s="15">
        <f t="shared" si="43"/>
        <v>5</v>
      </c>
      <c r="G116" s="28">
        <v>0</v>
      </c>
      <c r="H116" s="28">
        <v>0</v>
      </c>
      <c r="I116" s="15">
        <f t="shared" si="44"/>
        <v>0</v>
      </c>
      <c r="J116" s="28">
        <v>6</v>
      </c>
      <c r="K116" s="28">
        <v>8</v>
      </c>
      <c r="L116" s="15">
        <f t="shared" si="45"/>
        <v>14</v>
      </c>
      <c r="M116" s="15">
        <f t="shared" si="46"/>
        <v>6</v>
      </c>
      <c r="N116" s="15">
        <f t="shared" si="46"/>
        <v>8</v>
      </c>
      <c r="O116" s="15">
        <f t="shared" si="47"/>
        <v>14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4" t="s">
        <v>133</v>
      </c>
      <c r="B117" s="14" t="s">
        <v>119</v>
      </c>
      <c r="C117" s="98" t="s">
        <v>34</v>
      </c>
      <c r="D117" s="28">
        <v>8</v>
      </c>
      <c r="E117" s="28">
        <v>3</v>
      </c>
      <c r="F117" s="15">
        <f t="shared" si="43"/>
        <v>11</v>
      </c>
      <c r="G117" s="28">
        <v>7</v>
      </c>
      <c r="H117" s="28">
        <v>3</v>
      </c>
      <c r="I117" s="15">
        <f t="shared" si="44"/>
        <v>10</v>
      </c>
      <c r="J117" s="28">
        <v>98</v>
      </c>
      <c r="K117" s="28">
        <v>105</v>
      </c>
      <c r="L117" s="15">
        <f t="shared" si="45"/>
        <v>203</v>
      </c>
      <c r="M117" s="15">
        <f t="shared" si="46"/>
        <v>105</v>
      </c>
      <c r="N117" s="15">
        <f t="shared" si="46"/>
        <v>108</v>
      </c>
      <c r="O117" s="15">
        <f t="shared" si="47"/>
        <v>213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48" t="s">
        <v>31</v>
      </c>
      <c r="B118" s="149"/>
      <c r="C118" s="150"/>
      <c r="D118" s="90">
        <f t="shared" ref="D118:O118" si="48">SUM(D114:D117)</f>
        <v>9</v>
      </c>
      <c r="E118" s="90">
        <f t="shared" si="48"/>
        <v>7</v>
      </c>
      <c r="F118" s="90">
        <f t="shared" si="48"/>
        <v>16</v>
      </c>
      <c r="G118" s="90">
        <f t="shared" si="48"/>
        <v>7</v>
      </c>
      <c r="H118" s="90">
        <f t="shared" si="48"/>
        <v>3</v>
      </c>
      <c r="I118" s="90">
        <f t="shared" si="48"/>
        <v>10</v>
      </c>
      <c r="J118" s="90">
        <f t="shared" si="48"/>
        <v>161</v>
      </c>
      <c r="K118" s="90">
        <f t="shared" si="48"/>
        <v>207</v>
      </c>
      <c r="L118" s="90">
        <f t="shared" si="48"/>
        <v>368</v>
      </c>
      <c r="M118" s="90">
        <f t="shared" si="48"/>
        <v>168</v>
      </c>
      <c r="N118" s="90">
        <f t="shared" si="48"/>
        <v>210</v>
      </c>
      <c r="O118" s="90">
        <f t="shared" si="48"/>
        <v>378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8.25" customHeight="1" x14ac:dyDescent="0.2">
      <c r="A119" s="21"/>
      <c r="B119" s="21"/>
      <c r="C119" s="22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29" t="s">
        <v>56</v>
      </c>
      <c r="B120" s="130"/>
      <c r="C120" s="130"/>
      <c r="D120" s="130"/>
      <c r="E120" s="130"/>
      <c r="F120" s="131"/>
      <c r="G120" s="132" t="s">
        <v>10</v>
      </c>
      <c r="H120" s="139"/>
      <c r="I120" s="139"/>
      <c r="J120" s="139"/>
      <c r="K120" s="139"/>
      <c r="L120" s="139"/>
      <c r="M120" s="139"/>
      <c r="N120" s="139"/>
      <c r="O120" s="140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1" t="s">
        <v>11</v>
      </c>
      <c r="B121" s="135" t="s">
        <v>12</v>
      </c>
      <c r="C121" s="137" t="s">
        <v>13</v>
      </c>
      <c r="D121" s="132" t="s">
        <v>14</v>
      </c>
      <c r="E121" s="139"/>
      <c r="F121" s="140"/>
      <c r="G121" s="132" t="s">
        <v>15</v>
      </c>
      <c r="H121" s="139"/>
      <c r="I121" s="140"/>
      <c r="J121" s="132" t="s">
        <v>16</v>
      </c>
      <c r="K121" s="139"/>
      <c r="L121" s="140"/>
      <c r="M121" s="132" t="s">
        <v>17</v>
      </c>
      <c r="N121" s="139"/>
      <c r="O121" s="140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1" t="s">
        <v>18</v>
      </c>
      <c r="B122" s="146"/>
      <c r="C122" s="147"/>
      <c r="D122" s="19" t="s">
        <v>19</v>
      </c>
      <c r="E122" s="19" t="s">
        <v>20</v>
      </c>
      <c r="F122" s="19" t="s">
        <v>21</v>
      </c>
      <c r="G122" s="19" t="s">
        <v>19</v>
      </c>
      <c r="H122" s="19" t="s">
        <v>20</v>
      </c>
      <c r="I122" s="19" t="s">
        <v>21</v>
      </c>
      <c r="J122" s="19" t="s">
        <v>19</v>
      </c>
      <c r="K122" s="19" t="s">
        <v>20</v>
      </c>
      <c r="L122" s="19" t="s">
        <v>21</v>
      </c>
      <c r="M122" s="19" t="s">
        <v>19</v>
      </c>
      <c r="N122" s="19" t="s">
        <v>20</v>
      </c>
      <c r="O122" s="19" t="s">
        <v>21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4" t="s">
        <v>132</v>
      </c>
      <c r="B123" s="14" t="s">
        <v>120</v>
      </c>
      <c r="C123" s="98" t="s">
        <v>57</v>
      </c>
      <c r="D123" s="28">
        <v>6</v>
      </c>
      <c r="E123" s="28">
        <v>9</v>
      </c>
      <c r="F123" s="15">
        <f t="shared" ref="F123:F126" si="49">SUM(D123:E123)</f>
        <v>15</v>
      </c>
      <c r="G123" s="28">
        <v>5</v>
      </c>
      <c r="H123" s="28">
        <v>6</v>
      </c>
      <c r="I123" s="15">
        <f t="shared" ref="I123:I126" si="50">SUM(G123:H123)</f>
        <v>11</v>
      </c>
      <c r="J123" s="28">
        <v>100</v>
      </c>
      <c r="K123" s="28">
        <v>150</v>
      </c>
      <c r="L123" s="15">
        <f t="shared" ref="L123:L126" si="51">SUM(J123:K123)</f>
        <v>250</v>
      </c>
      <c r="M123" s="15">
        <f t="shared" ref="M123:N126" si="52">SUM(G123,J123)</f>
        <v>105</v>
      </c>
      <c r="N123" s="15">
        <f t="shared" si="52"/>
        <v>156</v>
      </c>
      <c r="O123" s="15">
        <f t="shared" ref="O123:O126" si="53">SUM(M123:N123)</f>
        <v>261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4" t="s">
        <v>41</v>
      </c>
      <c r="B124" s="14" t="s">
        <v>120</v>
      </c>
      <c r="C124" s="98" t="s">
        <v>57</v>
      </c>
      <c r="D124" s="28">
        <v>2</v>
      </c>
      <c r="E124" s="28">
        <v>6</v>
      </c>
      <c r="F124" s="15">
        <f>SUM(D124:E124)</f>
        <v>8</v>
      </c>
      <c r="G124" s="28">
        <v>2</v>
      </c>
      <c r="H124" s="28">
        <v>3</v>
      </c>
      <c r="I124" s="15">
        <f>SUM(G124:H124)</f>
        <v>5</v>
      </c>
      <c r="J124" s="28">
        <v>0</v>
      </c>
      <c r="K124" s="28">
        <v>0</v>
      </c>
      <c r="L124" s="15">
        <f>SUM(J124:K124)</f>
        <v>0</v>
      </c>
      <c r="M124" s="15">
        <f t="shared" si="52"/>
        <v>2</v>
      </c>
      <c r="N124" s="15">
        <f t="shared" si="52"/>
        <v>3</v>
      </c>
      <c r="O124" s="15">
        <f t="shared" si="53"/>
        <v>5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4" t="s">
        <v>151</v>
      </c>
      <c r="B125" s="14" t="s">
        <v>120</v>
      </c>
      <c r="C125" s="98" t="s">
        <v>57</v>
      </c>
      <c r="D125" s="28">
        <v>4</v>
      </c>
      <c r="E125" s="28">
        <v>6</v>
      </c>
      <c r="F125" s="15">
        <f>SUM(D125:E125)</f>
        <v>10</v>
      </c>
      <c r="G125" s="28">
        <v>3</v>
      </c>
      <c r="H125" s="28">
        <v>6</v>
      </c>
      <c r="I125" s="15">
        <f>SUM(G125:H125)</f>
        <v>9</v>
      </c>
      <c r="J125" s="28">
        <v>2</v>
      </c>
      <c r="K125" s="28">
        <v>0</v>
      </c>
      <c r="L125" s="15">
        <f>SUM(J125:K125)</f>
        <v>2</v>
      </c>
      <c r="M125" s="15">
        <f t="shared" si="52"/>
        <v>5</v>
      </c>
      <c r="N125" s="15">
        <f t="shared" si="52"/>
        <v>6</v>
      </c>
      <c r="O125" s="15">
        <f t="shared" si="53"/>
        <v>11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4" t="s">
        <v>133</v>
      </c>
      <c r="B126" s="14" t="s">
        <v>120</v>
      </c>
      <c r="C126" s="98" t="s">
        <v>58</v>
      </c>
      <c r="D126" s="28">
        <v>11</v>
      </c>
      <c r="E126" s="28">
        <v>10</v>
      </c>
      <c r="F126" s="15">
        <f t="shared" si="49"/>
        <v>21</v>
      </c>
      <c r="G126" s="28">
        <v>10</v>
      </c>
      <c r="H126" s="28">
        <v>8</v>
      </c>
      <c r="I126" s="15">
        <f t="shared" si="50"/>
        <v>18</v>
      </c>
      <c r="J126" s="28">
        <v>138</v>
      </c>
      <c r="K126" s="28">
        <v>171</v>
      </c>
      <c r="L126" s="15">
        <f t="shared" si="51"/>
        <v>309</v>
      </c>
      <c r="M126" s="15">
        <f t="shared" si="52"/>
        <v>148</v>
      </c>
      <c r="N126" s="15">
        <f t="shared" si="52"/>
        <v>179</v>
      </c>
      <c r="O126" s="15">
        <f t="shared" si="53"/>
        <v>327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customHeight="1" x14ac:dyDescent="0.2">
      <c r="A127" s="132" t="s">
        <v>31</v>
      </c>
      <c r="B127" s="133"/>
      <c r="C127" s="134"/>
      <c r="D127" s="90">
        <f>SUM(D123:D126)</f>
        <v>23</v>
      </c>
      <c r="E127" s="90">
        <f t="shared" ref="E127:O127" si="54">SUM(E123:E126)</f>
        <v>31</v>
      </c>
      <c r="F127" s="90">
        <f t="shared" si="54"/>
        <v>54</v>
      </c>
      <c r="G127" s="90">
        <f t="shared" si="54"/>
        <v>20</v>
      </c>
      <c r="H127" s="90">
        <f t="shared" si="54"/>
        <v>23</v>
      </c>
      <c r="I127" s="90">
        <f t="shared" si="54"/>
        <v>43</v>
      </c>
      <c r="J127" s="90">
        <f t="shared" si="54"/>
        <v>240</v>
      </c>
      <c r="K127" s="90">
        <f t="shared" si="54"/>
        <v>321</v>
      </c>
      <c r="L127" s="90">
        <f t="shared" si="54"/>
        <v>561</v>
      </c>
      <c r="M127" s="90">
        <f t="shared" si="54"/>
        <v>260</v>
      </c>
      <c r="N127" s="90">
        <f t="shared" si="54"/>
        <v>344</v>
      </c>
      <c r="O127" s="90">
        <f t="shared" si="54"/>
        <v>604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8.25" customHeight="1" x14ac:dyDescent="0.2">
      <c r="A128" s="21"/>
      <c r="B128" s="21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29" t="s">
        <v>59</v>
      </c>
      <c r="B129" s="130"/>
      <c r="C129" s="130"/>
      <c r="D129" s="130"/>
      <c r="E129" s="130"/>
      <c r="F129" s="131"/>
      <c r="G129" s="132" t="s">
        <v>10</v>
      </c>
      <c r="H129" s="139"/>
      <c r="I129" s="139"/>
      <c r="J129" s="139"/>
      <c r="K129" s="139"/>
      <c r="L129" s="139"/>
      <c r="M129" s="139"/>
      <c r="N129" s="139"/>
      <c r="O129" s="140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1" t="s">
        <v>11</v>
      </c>
      <c r="B130" s="135" t="s">
        <v>12</v>
      </c>
      <c r="C130" s="137" t="s">
        <v>13</v>
      </c>
      <c r="D130" s="132" t="s">
        <v>14</v>
      </c>
      <c r="E130" s="139"/>
      <c r="F130" s="140"/>
      <c r="G130" s="132" t="s">
        <v>15</v>
      </c>
      <c r="H130" s="139"/>
      <c r="I130" s="140"/>
      <c r="J130" s="132" t="s">
        <v>16</v>
      </c>
      <c r="K130" s="139"/>
      <c r="L130" s="140"/>
      <c r="M130" s="132" t="s">
        <v>17</v>
      </c>
      <c r="N130" s="139"/>
      <c r="O130" s="140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1" t="s">
        <v>18</v>
      </c>
      <c r="B131" s="146"/>
      <c r="C131" s="147"/>
      <c r="D131" s="19" t="s">
        <v>19</v>
      </c>
      <c r="E131" s="19" t="s">
        <v>20</v>
      </c>
      <c r="F131" s="19" t="s">
        <v>21</v>
      </c>
      <c r="G131" s="19" t="s">
        <v>19</v>
      </c>
      <c r="H131" s="19" t="s">
        <v>20</v>
      </c>
      <c r="I131" s="19" t="s">
        <v>21</v>
      </c>
      <c r="J131" s="19" t="s">
        <v>19</v>
      </c>
      <c r="K131" s="19" t="s">
        <v>20</v>
      </c>
      <c r="L131" s="19" t="s">
        <v>21</v>
      </c>
      <c r="M131" s="19" t="s">
        <v>19</v>
      </c>
      <c r="N131" s="19" t="s">
        <v>20</v>
      </c>
      <c r="O131" s="19" t="s">
        <v>21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4" t="s">
        <v>132</v>
      </c>
      <c r="B132" s="14" t="s">
        <v>121</v>
      </c>
      <c r="C132" s="103" t="s">
        <v>60</v>
      </c>
      <c r="D132" s="28">
        <v>4</v>
      </c>
      <c r="E132" s="28">
        <v>8</v>
      </c>
      <c r="F132" s="15">
        <f t="shared" ref="F132:F139" si="55">SUM(D132:E132)</f>
        <v>12</v>
      </c>
      <c r="G132" s="28">
        <v>2</v>
      </c>
      <c r="H132" s="28">
        <v>7</v>
      </c>
      <c r="I132" s="15">
        <f t="shared" ref="I132:I139" si="56">SUM(G132:H132)</f>
        <v>9</v>
      </c>
      <c r="J132" s="28">
        <v>50</v>
      </c>
      <c r="K132" s="28">
        <v>80</v>
      </c>
      <c r="L132" s="15">
        <f t="shared" ref="L132:L139" si="57">SUM(J132:K132)</f>
        <v>130</v>
      </c>
      <c r="M132" s="15">
        <f t="shared" ref="M132:N139" si="58">SUM(G132,J132)</f>
        <v>52</v>
      </c>
      <c r="N132" s="15">
        <f t="shared" si="58"/>
        <v>87</v>
      </c>
      <c r="O132" s="15">
        <f t="shared" ref="O132:O139" si="59">SUM(M132:N132)</f>
        <v>139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4" t="s">
        <v>133</v>
      </c>
      <c r="B133" s="14" t="s">
        <v>121</v>
      </c>
      <c r="C133" s="103" t="s">
        <v>60</v>
      </c>
      <c r="D133" s="28">
        <v>0</v>
      </c>
      <c r="E133" s="28">
        <v>0</v>
      </c>
      <c r="F133" s="15">
        <f t="shared" si="55"/>
        <v>0</v>
      </c>
      <c r="G133" s="28">
        <v>0</v>
      </c>
      <c r="H133" s="28">
        <v>0</v>
      </c>
      <c r="I133" s="15">
        <f t="shared" si="56"/>
        <v>0</v>
      </c>
      <c r="J133" s="28">
        <v>21</v>
      </c>
      <c r="K133" s="28">
        <v>37</v>
      </c>
      <c r="L133" s="15">
        <f t="shared" si="57"/>
        <v>58</v>
      </c>
      <c r="M133" s="15">
        <f t="shared" si="58"/>
        <v>21</v>
      </c>
      <c r="N133" s="15">
        <f t="shared" si="58"/>
        <v>37</v>
      </c>
      <c r="O133" s="15">
        <f t="shared" si="59"/>
        <v>58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2.5" x14ac:dyDescent="0.2">
      <c r="A134" s="14" t="s">
        <v>171</v>
      </c>
      <c r="B134" s="14" t="s">
        <v>122</v>
      </c>
      <c r="C134" s="103" t="s">
        <v>60</v>
      </c>
      <c r="D134" s="28">
        <v>10</v>
      </c>
      <c r="E134" s="28">
        <v>6</v>
      </c>
      <c r="F134" s="15">
        <f t="shared" si="55"/>
        <v>16</v>
      </c>
      <c r="G134" s="28">
        <v>10</v>
      </c>
      <c r="H134" s="28">
        <v>6</v>
      </c>
      <c r="I134" s="15">
        <f t="shared" si="56"/>
        <v>16</v>
      </c>
      <c r="J134" s="28">
        <v>132</v>
      </c>
      <c r="K134" s="28">
        <v>105</v>
      </c>
      <c r="L134" s="15">
        <f t="shared" si="57"/>
        <v>237</v>
      </c>
      <c r="M134" s="15">
        <f t="shared" si="58"/>
        <v>142</v>
      </c>
      <c r="N134" s="15">
        <f t="shared" si="58"/>
        <v>111</v>
      </c>
      <c r="O134" s="15">
        <f t="shared" si="59"/>
        <v>253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31" customFormat="1" x14ac:dyDescent="0.2">
      <c r="A135" s="14" t="s">
        <v>132</v>
      </c>
      <c r="B135" s="14" t="s">
        <v>123</v>
      </c>
      <c r="C135" s="103" t="s">
        <v>61</v>
      </c>
      <c r="D135" s="28">
        <v>10</v>
      </c>
      <c r="E135" s="28">
        <v>4</v>
      </c>
      <c r="F135" s="15">
        <f t="shared" si="55"/>
        <v>14</v>
      </c>
      <c r="G135" s="28">
        <v>9</v>
      </c>
      <c r="H135" s="28">
        <v>3</v>
      </c>
      <c r="I135" s="15">
        <f t="shared" si="56"/>
        <v>12</v>
      </c>
      <c r="J135" s="28">
        <v>85</v>
      </c>
      <c r="K135" s="28">
        <v>85</v>
      </c>
      <c r="L135" s="15">
        <f t="shared" si="57"/>
        <v>170</v>
      </c>
      <c r="M135" s="15">
        <f t="shared" si="58"/>
        <v>94</v>
      </c>
      <c r="N135" s="15">
        <f t="shared" si="58"/>
        <v>88</v>
      </c>
      <c r="O135" s="15">
        <f t="shared" si="59"/>
        <v>182</v>
      </c>
      <c r="P135" s="30"/>
      <c r="Q135" s="30"/>
      <c r="R135" s="30"/>
      <c r="S135" s="30"/>
      <c r="T135" s="30"/>
      <c r="U135" s="30"/>
      <c r="V135" s="30"/>
      <c r="W135" s="30"/>
      <c r="X135" s="30"/>
      <c r="Y135" s="30"/>
    </row>
    <row r="136" spans="1:25" x14ac:dyDescent="0.2">
      <c r="A136" s="14" t="s">
        <v>133</v>
      </c>
      <c r="B136" s="14" t="s">
        <v>123</v>
      </c>
      <c r="C136" s="103" t="s">
        <v>61</v>
      </c>
      <c r="D136" s="28">
        <v>6</v>
      </c>
      <c r="E136" s="28">
        <v>6</v>
      </c>
      <c r="F136" s="15">
        <f t="shared" si="55"/>
        <v>12</v>
      </c>
      <c r="G136" s="28">
        <v>5</v>
      </c>
      <c r="H136" s="28">
        <v>6</v>
      </c>
      <c r="I136" s="15">
        <f t="shared" si="56"/>
        <v>11</v>
      </c>
      <c r="J136" s="28">
        <v>72</v>
      </c>
      <c r="K136" s="28">
        <v>75</v>
      </c>
      <c r="L136" s="15">
        <f t="shared" si="57"/>
        <v>147</v>
      </c>
      <c r="M136" s="15">
        <f t="shared" si="58"/>
        <v>77</v>
      </c>
      <c r="N136" s="15">
        <f t="shared" si="58"/>
        <v>81</v>
      </c>
      <c r="O136" s="15">
        <f t="shared" si="59"/>
        <v>158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4" t="s">
        <v>151</v>
      </c>
      <c r="B137" s="14" t="s">
        <v>123</v>
      </c>
      <c r="C137" s="103" t="s">
        <v>61</v>
      </c>
      <c r="D137" s="28">
        <v>0</v>
      </c>
      <c r="E137" s="28">
        <v>0</v>
      </c>
      <c r="F137" s="15">
        <f t="shared" si="55"/>
        <v>0</v>
      </c>
      <c r="G137" s="28">
        <v>0</v>
      </c>
      <c r="H137" s="28">
        <v>0</v>
      </c>
      <c r="I137" s="15">
        <f t="shared" si="56"/>
        <v>0</v>
      </c>
      <c r="J137" s="28">
        <v>2</v>
      </c>
      <c r="K137" s="28">
        <v>5</v>
      </c>
      <c r="L137" s="15">
        <f t="shared" si="57"/>
        <v>7</v>
      </c>
      <c r="M137" s="15">
        <f t="shared" si="58"/>
        <v>2</v>
      </c>
      <c r="N137" s="15">
        <f t="shared" si="58"/>
        <v>5</v>
      </c>
      <c r="O137" s="15">
        <f t="shared" si="59"/>
        <v>7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4" t="s">
        <v>146</v>
      </c>
      <c r="B138" s="14" t="s">
        <v>124</v>
      </c>
      <c r="C138" s="103" t="s">
        <v>62</v>
      </c>
      <c r="D138" s="28">
        <v>5</v>
      </c>
      <c r="E138" s="28">
        <v>8</v>
      </c>
      <c r="F138" s="15">
        <f t="shared" si="55"/>
        <v>13</v>
      </c>
      <c r="G138" s="28">
        <v>4</v>
      </c>
      <c r="H138" s="28">
        <v>7</v>
      </c>
      <c r="I138" s="15">
        <f t="shared" si="56"/>
        <v>11</v>
      </c>
      <c r="J138" s="28">
        <v>69</v>
      </c>
      <c r="K138" s="28">
        <v>138</v>
      </c>
      <c r="L138" s="15">
        <f t="shared" si="57"/>
        <v>207</v>
      </c>
      <c r="M138" s="15">
        <f t="shared" si="58"/>
        <v>73</v>
      </c>
      <c r="N138" s="15">
        <f t="shared" si="58"/>
        <v>145</v>
      </c>
      <c r="O138" s="15">
        <f t="shared" si="59"/>
        <v>218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4" t="s">
        <v>63</v>
      </c>
      <c r="B139" s="14" t="s">
        <v>124</v>
      </c>
      <c r="C139" s="103" t="s">
        <v>62</v>
      </c>
      <c r="D139" s="28">
        <v>0</v>
      </c>
      <c r="E139" s="28">
        <v>1</v>
      </c>
      <c r="F139" s="15">
        <f t="shared" si="55"/>
        <v>1</v>
      </c>
      <c r="G139" s="28">
        <v>0</v>
      </c>
      <c r="H139" s="28">
        <v>0</v>
      </c>
      <c r="I139" s="15">
        <f t="shared" si="56"/>
        <v>0</v>
      </c>
      <c r="J139" s="28">
        <v>4</v>
      </c>
      <c r="K139" s="28">
        <v>50</v>
      </c>
      <c r="L139" s="15">
        <f t="shared" si="57"/>
        <v>54</v>
      </c>
      <c r="M139" s="15">
        <f t="shared" si="58"/>
        <v>4</v>
      </c>
      <c r="N139" s="15">
        <f t="shared" si="58"/>
        <v>50</v>
      </c>
      <c r="O139" s="15">
        <f t="shared" si="59"/>
        <v>54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customHeight="1" x14ac:dyDescent="0.2">
      <c r="A140" s="132" t="s">
        <v>31</v>
      </c>
      <c r="B140" s="133"/>
      <c r="C140" s="134"/>
      <c r="D140" s="90">
        <f t="shared" ref="D140:O140" si="60">SUM(D132:D139)</f>
        <v>35</v>
      </c>
      <c r="E140" s="90">
        <f t="shared" si="60"/>
        <v>33</v>
      </c>
      <c r="F140" s="90">
        <f t="shared" si="60"/>
        <v>68</v>
      </c>
      <c r="G140" s="90">
        <f t="shared" si="60"/>
        <v>30</v>
      </c>
      <c r="H140" s="90">
        <f t="shared" si="60"/>
        <v>29</v>
      </c>
      <c r="I140" s="90">
        <f t="shared" si="60"/>
        <v>59</v>
      </c>
      <c r="J140" s="90">
        <f t="shared" si="60"/>
        <v>435</v>
      </c>
      <c r="K140" s="90">
        <f t="shared" si="60"/>
        <v>575</v>
      </c>
      <c r="L140" s="90">
        <f t="shared" si="60"/>
        <v>1010</v>
      </c>
      <c r="M140" s="90">
        <f t="shared" si="60"/>
        <v>465</v>
      </c>
      <c r="N140" s="90">
        <f t="shared" si="60"/>
        <v>604</v>
      </c>
      <c r="O140" s="90">
        <f t="shared" si="60"/>
        <v>1069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6" customHeight="1" x14ac:dyDescent="0.2">
      <c r="A141" s="21"/>
      <c r="B141" s="21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29" t="s">
        <v>85</v>
      </c>
      <c r="B142" s="130"/>
      <c r="C142" s="130"/>
      <c r="D142" s="130"/>
      <c r="E142" s="130"/>
      <c r="F142" s="131"/>
      <c r="G142" s="132" t="s">
        <v>10</v>
      </c>
      <c r="H142" s="139"/>
      <c r="I142" s="139"/>
      <c r="J142" s="139"/>
      <c r="K142" s="139"/>
      <c r="L142" s="139"/>
      <c r="M142" s="139"/>
      <c r="N142" s="139"/>
      <c r="O142" s="140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1" t="s">
        <v>11</v>
      </c>
      <c r="B143" s="135" t="s">
        <v>12</v>
      </c>
      <c r="C143" s="137" t="s">
        <v>13</v>
      </c>
      <c r="D143" s="132" t="s">
        <v>14</v>
      </c>
      <c r="E143" s="139"/>
      <c r="F143" s="140"/>
      <c r="G143" s="132" t="s">
        <v>15</v>
      </c>
      <c r="H143" s="139"/>
      <c r="I143" s="140"/>
      <c r="J143" s="132" t="s">
        <v>16</v>
      </c>
      <c r="K143" s="139"/>
      <c r="L143" s="140"/>
      <c r="M143" s="132" t="s">
        <v>17</v>
      </c>
      <c r="N143" s="139"/>
      <c r="O143" s="140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1" t="s">
        <v>18</v>
      </c>
      <c r="B144" s="146"/>
      <c r="C144" s="147"/>
      <c r="D144" s="19" t="s">
        <v>19</v>
      </c>
      <c r="E144" s="19" t="s">
        <v>20</v>
      </c>
      <c r="F144" s="19" t="s">
        <v>21</v>
      </c>
      <c r="G144" s="19" t="s">
        <v>19</v>
      </c>
      <c r="H144" s="19" t="s">
        <v>20</v>
      </c>
      <c r="I144" s="19" t="s">
        <v>21</v>
      </c>
      <c r="J144" s="19" t="s">
        <v>19</v>
      </c>
      <c r="K144" s="19" t="s">
        <v>20</v>
      </c>
      <c r="L144" s="19" t="s">
        <v>21</v>
      </c>
      <c r="M144" s="19" t="s">
        <v>19</v>
      </c>
      <c r="N144" s="19" t="s">
        <v>20</v>
      </c>
      <c r="O144" s="19" t="s">
        <v>21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4" t="s">
        <v>144</v>
      </c>
      <c r="B145" s="14" t="s">
        <v>125</v>
      </c>
      <c r="C145" s="103" t="s">
        <v>64</v>
      </c>
      <c r="D145" s="28">
        <v>5</v>
      </c>
      <c r="E145" s="28">
        <v>3</v>
      </c>
      <c r="F145" s="15">
        <f t="shared" ref="F145:F146" si="61">SUM(D145:E145)</f>
        <v>8</v>
      </c>
      <c r="G145" s="28">
        <v>3</v>
      </c>
      <c r="H145" s="28">
        <v>2</v>
      </c>
      <c r="I145" s="15">
        <f t="shared" ref="I145:I146" si="62">SUM(G145:H145)</f>
        <v>5</v>
      </c>
      <c r="J145" s="28">
        <v>44</v>
      </c>
      <c r="K145" s="28">
        <v>36</v>
      </c>
      <c r="L145" s="15">
        <f t="shared" ref="L145:L146" si="63">SUM(J145:K145)</f>
        <v>80</v>
      </c>
      <c r="M145" s="15">
        <f t="shared" ref="M145:N146" si="64">SUM(G145,J145)</f>
        <v>47</v>
      </c>
      <c r="N145" s="15">
        <f t="shared" si="64"/>
        <v>38</v>
      </c>
      <c r="O145" s="15">
        <f t="shared" ref="O145:O146" si="65">SUM(M145:N145)</f>
        <v>85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4" t="s">
        <v>33</v>
      </c>
      <c r="B146" s="14" t="s">
        <v>125</v>
      </c>
      <c r="C146" s="103" t="s">
        <v>64</v>
      </c>
      <c r="D146" s="28">
        <v>24</v>
      </c>
      <c r="E146" s="28">
        <v>21</v>
      </c>
      <c r="F146" s="15">
        <f t="shared" si="61"/>
        <v>45</v>
      </c>
      <c r="G146" s="28">
        <v>21</v>
      </c>
      <c r="H146" s="28">
        <v>16</v>
      </c>
      <c r="I146" s="15">
        <f t="shared" si="62"/>
        <v>37</v>
      </c>
      <c r="J146" s="28">
        <v>113</v>
      </c>
      <c r="K146" s="28">
        <v>73</v>
      </c>
      <c r="L146" s="15">
        <f t="shared" si="63"/>
        <v>186</v>
      </c>
      <c r="M146" s="15">
        <f t="shared" si="64"/>
        <v>134</v>
      </c>
      <c r="N146" s="15">
        <f t="shared" si="64"/>
        <v>89</v>
      </c>
      <c r="O146" s="15">
        <f t="shared" si="65"/>
        <v>223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customHeight="1" x14ac:dyDescent="0.2">
      <c r="A147" s="132" t="s">
        <v>31</v>
      </c>
      <c r="B147" s="133"/>
      <c r="C147" s="134"/>
      <c r="D147" s="90">
        <f t="shared" ref="D147:O147" si="66">SUM(D145:D146)</f>
        <v>29</v>
      </c>
      <c r="E147" s="90">
        <f t="shared" si="66"/>
        <v>24</v>
      </c>
      <c r="F147" s="90">
        <f t="shared" si="66"/>
        <v>53</v>
      </c>
      <c r="G147" s="90">
        <f t="shared" si="66"/>
        <v>24</v>
      </c>
      <c r="H147" s="90">
        <f t="shared" si="66"/>
        <v>18</v>
      </c>
      <c r="I147" s="90">
        <f t="shared" si="66"/>
        <v>42</v>
      </c>
      <c r="J147" s="90">
        <f t="shared" si="66"/>
        <v>157</v>
      </c>
      <c r="K147" s="90">
        <f t="shared" si="66"/>
        <v>109</v>
      </c>
      <c r="L147" s="90">
        <f t="shared" si="66"/>
        <v>266</v>
      </c>
      <c r="M147" s="90">
        <f t="shared" si="66"/>
        <v>181</v>
      </c>
      <c r="N147" s="90">
        <f t="shared" si="66"/>
        <v>127</v>
      </c>
      <c r="O147" s="90">
        <f t="shared" si="66"/>
        <v>308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8.25" customHeight="1" x14ac:dyDescent="0.2">
      <c r="A148" s="21"/>
      <c r="B148" s="21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29" t="s">
        <v>86</v>
      </c>
      <c r="B149" s="130"/>
      <c r="C149" s="130"/>
      <c r="D149" s="130"/>
      <c r="E149" s="130"/>
      <c r="F149" s="131"/>
      <c r="G149" s="132" t="s">
        <v>10</v>
      </c>
      <c r="H149" s="139"/>
      <c r="I149" s="139"/>
      <c r="J149" s="139"/>
      <c r="K149" s="139"/>
      <c r="L149" s="139"/>
      <c r="M149" s="139"/>
      <c r="N149" s="139"/>
      <c r="O149" s="140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1" t="s">
        <v>11</v>
      </c>
      <c r="B150" s="135" t="s">
        <v>12</v>
      </c>
      <c r="C150" s="137" t="s">
        <v>13</v>
      </c>
      <c r="D150" s="132" t="s">
        <v>14</v>
      </c>
      <c r="E150" s="139"/>
      <c r="F150" s="140"/>
      <c r="G150" s="132" t="s">
        <v>15</v>
      </c>
      <c r="H150" s="139"/>
      <c r="I150" s="140"/>
      <c r="J150" s="132" t="s">
        <v>16</v>
      </c>
      <c r="K150" s="139"/>
      <c r="L150" s="140"/>
      <c r="M150" s="132" t="s">
        <v>17</v>
      </c>
      <c r="N150" s="139"/>
      <c r="O150" s="140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1" t="s">
        <v>18</v>
      </c>
      <c r="B151" s="146"/>
      <c r="C151" s="147"/>
      <c r="D151" s="19" t="s">
        <v>19</v>
      </c>
      <c r="E151" s="19" t="s">
        <v>20</v>
      </c>
      <c r="F151" s="19" t="s">
        <v>21</v>
      </c>
      <c r="G151" s="19" t="s">
        <v>19</v>
      </c>
      <c r="H151" s="19" t="s">
        <v>20</v>
      </c>
      <c r="I151" s="19" t="s">
        <v>21</v>
      </c>
      <c r="J151" s="19" t="s">
        <v>19</v>
      </c>
      <c r="K151" s="19" t="s">
        <v>20</v>
      </c>
      <c r="L151" s="19" t="s">
        <v>21</v>
      </c>
      <c r="M151" s="19" t="s">
        <v>19</v>
      </c>
      <c r="N151" s="19" t="s">
        <v>20</v>
      </c>
      <c r="O151" s="19" t="s">
        <v>21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4" t="s">
        <v>171</v>
      </c>
      <c r="B152" s="14" t="s">
        <v>126</v>
      </c>
      <c r="C152" s="103" t="s">
        <v>65</v>
      </c>
      <c r="D152" s="28">
        <v>0</v>
      </c>
      <c r="E152" s="28">
        <v>0</v>
      </c>
      <c r="F152" s="15">
        <f t="shared" ref="F152:F155" si="67">SUM(D152:E152)</f>
        <v>0</v>
      </c>
      <c r="G152" s="28">
        <v>0</v>
      </c>
      <c r="H152" s="28">
        <v>0</v>
      </c>
      <c r="I152" s="15">
        <f t="shared" ref="I152:I155" si="68">SUM(G152:H152)</f>
        <v>0</v>
      </c>
      <c r="J152" s="28">
        <v>16</v>
      </c>
      <c r="K152" s="28">
        <v>13</v>
      </c>
      <c r="L152" s="15">
        <f t="shared" ref="L152:L155" si="69">SUM(J152:K152)</f>
        <v>29</v>
      </c>
      <c r="M152" s="15">
        <f t="shared" ref="M152:N155" si="70">SUM(G152,J152)</f>
        <v>16</v>
      </c>
      <c r="N152" s="15">
        <f t="shared" si="70"/>
        <v>13</v>
      </c>
      <c r="O152" s="15">
        <f t="shared" ref="O152:O155" si="71">SUM(M152:N152)</f>
        <v>29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4" t="s">
        <v>164</v>
      </c>
      <c r="B153" s="14" t="s">
        <v>126</v>
      </c>
      <c r="C153" s="103" t="s">
        <v>65</v>
      </c>
      <c r="D153" s="28">
        <v>0</v>
      </c>
      <c r="E153" s="28">
        <v>0</v>
      </c>
      <c r="F153" s="15">
        <f t="shared" si="67"/>
        <v>0</v>
      </c>
      <c r="G153" s="28">
        <v>0</v>
      </c>
      <c r="H153" s="28">
        <v>0</v>
      </c>
      <c r="I153" s="15">
        <f t="shared" si="68"/>
        <v>0</v>
      </c>
      <c r="J153" s="28">
        <v>17</v>
      </c>
      <c r="K153" s="28">
        <v>17</v>
      </c>
      <c r="L153" s="15">
        <f t="shared" si="69"/>
        <v>34</v>
      </c>
      <c r="M153" s="15">
        <f t="shared" si="70"/>
        <v>17</v>
      </c>
      <c r="N153" s="15">
        <f t="shared" si="70"/>
        <v>17</v>
      </c>
      <c r="O153" s="15">
        <f t="shared" si="71"/>
        <v>34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4" t="s">
        <v>144</v>
      </c>
      <c r="B154" s="14" t="s">
        <v>126</v>
      </c>
      <c r="C154" s="103" t="s">
        <v>65</v>
      </c>
      <c r="D154" s="28">
        <v>0</v>
      </c>
      <c r="E154" s="28">
        <v>0</v>
      </c>
      <c r="F154" s="15">
        <f t="shared" si="67"/>
        <v>0</v>
      </c>
      <c r="G154" s="28">
        <v>0</v>
      </c>
      <c r="H154" s="28">
        <v>0</v>
      </c>
      <c r="I154" s="15">
        <f t="shared" si="68"/>
        <v>0</v>
      </c>
      <c r="J154" s="28">
        <v>95</v>
      </c>
      <c r="K154" s="28">
        <v>48</v>
      </c>
      <c r="L154" s="15">
        <f t="shared" si="69"/>
        <v>143</v>
      </c>
      <c r="M154" s="15">
        <f t="shared" si="70"/>
        <v>95</v>
      </c>
      <c r="N154" s="15">
        <f t="shared" si="70"/>
        <v>48</v>
      </c>
      <c r="O154" s="15">
        <f t="shared" si="71"/>
        <v>143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4" t="s">
        <v>33</v>
      </c>
      <c r="B155" s="14" t="s">
        <v>126</v>
      </c>
      <c r="C155" s="103" t="s">
        <v>65</v>
      </c>
      <c r="D155" s="28">
        <v>42</v>
      </c>
      <c r="E155" s="28">
        <v>19</v>
      </c>
      <c r="F155" s="15">
        <f t="shared" si="67"/>
        <v>61</v>
      </c>
      <c r="G155" s="28">
        <v>38</v>
      </c>
      <c r="H155" s="28">
        <v>16</v>
      </c>
      <c r="I155" s="15">
        <f t="shared" si="68"/>
        <v>54</v>
      </c>
      <c r="J155" s="28">
        <v>360</v>
      </c>
      <c r="K155" s="28">
        <v>189</v>
      </c>
      <c r="L155" s="15">
        <f t="shared" si="69"/>
        <v>549</v>
      </c>
      <c r="M155" s="15">
        <f t="shared" si="70"/>
        <v>398</v>
      </c>
      <c r="N155" s="15">
        <f t="shared" si="70"/>
        <v>205</v>
      </c>
      <c r="O155" s="15">
        <f t="shared" si="71"/>
        <v>603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32" t="s">
        <v>31</v>
      </c>
      <c r="B156" s="133"/>
      <c r="C156" s="134"/>
      <c r="D156" s="90">
        <f>SUM(D152:D155)</f>
        <v>42</v>
      </c>
      <c r="E156" s="90">
        <f t="shared" ref="E156:O156" si="72">SUM(E152:E155)</f>
        <v>19</v>
      </c>
      <c r="F156" s="90">
        <f t="shared" si="72"/>
        <v>61</v>
      </c>
      <c r="G156" s="90">
        <f t="shared" si="72"/>
        <v>38</v>
      </c>
      <c r="H156" s="90">
        <f t="shared" si="72"/>
        <v>16</v>
      </c>
      <c r="I156" s="90">
        <f t="shared" si="72"/>
        <v>54</v>
      </c>
      <c r="J156" s="90">
        <f t="shared" si="72"/>
        <v>488</v>
      </c>
      <c r="K156" s="90">
        <f t="shared" si="72"/>
        <v>267</v>
      </c>
      <c r="L156" s="90">
        <f t="shared" si="72"/>
        <v>755</v>
      </c>
      <c r="M156" s="90">
        <f t="shared" si="72"/>
        <v>526</v>
      </c>
      <c r="N156" s="90">
        <f t="shared" si="72"/>
        <v>283</v>
      </c>
      <c r="O156" s="90">
        <f t="shared" si="72"/>
        <v>809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7.5" customHeight="1" x14ac:dyDescent="0.2">
      <c r="A157" s="21"/>
      <c r="B157" s="21"/>
      <c r="C157" s="22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21"/>
      <c r="B158" s="21"/>
      <c r="C158" s="22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29" t="s">
        <v>88</v>
      </c>
      <c r="B159" s="130"/>
      <c r="C159" s="130"/>
      <c r="D159" s="130"/>
      <c r="E159" s="130"/>
      <c r="F159" s="131"/>
      <c r="G159" s="132" t="s">
        <v>10</v>
      </c>
      <c r="H159" s="139"/>
      <c r="I159" s="139"/>
      <c r="J159" s="139"/>
      <c r="K159" s="139"/>
      <c r="L159" s="139"/>
      <c r="M159" s="139"/>
      <c r="N159" s="139"/>
      <c r="O159" s="140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1" t="s">
        <v>11</v>
      </c>
      <c r="B160" s="135" t="s">
        <v>12</v>
      </c>
      <c r="C160" s="137" t="s">
        <v>13</v>
      </c>
      <c r="D160" s="132" t="s">
        <v>14</v>
      </c>
      <c r="E160" s="139"/>
      <c r="F160" s="140"/>
      <c r="G160" s="132" t="s">
        <v>15</v>
      </c>
      <c r="H160" s="139"/>
      <c r="I160" s="140"/>
      <c r="J160" s="132" t="s">
        <v>16</v>
      </c>
      <c r="K160" s="139"/>
      <c r="L160" s="140"/>
      <c r="M160" s="132" t="s">
        <v>17</v>
      </c>
      <c r="N160" s="139"/>
      <c r="O160" s="140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1" t="s">
        <v>18</v>
      </c>
      <c r="B161" s="146"/>
      <c r="C161" s="147"/>
      <c r="D161" s="19" t="s">
        <v>19</v>
      </c>
      <c r="E161" s="19" t="s">
        <v>20</v>
      </c>
      <c r="F161" s="19" t="s">
        <v>21</v>
      </c>
      <c r="G161" s="19" t="s">
        <v>19</v>
      </c>
      <c r="H161" s="19" t="s">
        <v>20</v>
      </c>
      <c r="I161" s="19" t="s">
        <v>21</v>
      </c>
      <c r="J161" s="19" t="s">
        <v>19</v>
      </c>
      <c r="K161" s="19" t="s">
        <v>20</v>
      </c>
      <c r="L161" s="19" t="s">
        <v>21</v>
      </c>
      <c r="M161" s="19" t="s">
        <v>19</v>
      </c>
      <c r="N161" s="19" t="s">
        <v>20</v>
      </c>
      <c r="O161" s="19" t="s">
        <v>21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2.5" x14ac:dyDescent="0.2">
      <c r="A162" s="14" t="s">
        <v>69</v>
      </c>
      <c r="B162" s="14" t="s">
        <v>128</v>
      </c>
      <c r="C162" s="103" t="s">
        <v>70</v>
      </c>
      <c r="D162" s="28">
        <v>0</v>
      </c>
      <c r="E162" s="28">
        <v>0</v>
      </c>
      <c r="F162" s="15">
        <f>SUM(D162:E162)</f>
        <v>0</v>
      </c>
      <c r="G162" s="28">
        <v>0</v>
      </c>
      <c r="H162" s="28">
        <v>0</v>
      </c>
      <c r="I162" s="15">
        <f>SUM(G162:H162)</f>
        <v>0</v>
      </c>
      <c r="J162" s="28">
        <v>30</v>
      </c>
      <c r="K162" s="28">
        <v>31</v>
      </c>
      <c r="L162" s="15">
        <f>SUM(J162:K162)</f>
        <v>61</v>
      </c>
      <c r="M162" s="15">
        <f t="shared" ref="M162:N162" si="73">SUM(G162,J162)</f>
        <v>30</v>
      </c>
      <c r="N162" s="15">
        <f t="shared" si="73"/>
        <v>31</v>
      </c>
      <c r="O162" s="15">
        <f>SUM(M162:N162)</f>
        <v>61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32" t="s">
        <v>31</v>
      </c>
      <c r="B163" s="133"/>
      <c r="C163" s="134"/>
      <c r="D163" s="92">
        <f t="shared" ref="D163:O163" si="74">SUM(D162)</f>
        <v>0</v>
      </c>
      <c r="E163" s="92">
        <f t="shared" si="74"/>
        <v>0</v>
      </c>
      <c r="F163" s="92">
        <f t="shared" si="74"/>
        <v>0</v>
      </c>
      <c r="G163" s="92">
        <f t="shared" si="74"/>
        <v>0</v>
      </c>
      <c r="H163" s="92">
        <f t="shared" si="74"/>
        <v>0</v>
      </c>
      <c r="I163" s="92">
        <f t="shared" si="74"/>
        <v>0</v>
      </c>
      <c r="J163" s="92">
        <f t="shared" si="74"/>
        <v>30</v>
      </c>
      <c r="K163" s="92">
        <f t="shared" si="74"/>
        <v>31</v>
      </c>
      <c r="L163" s="92">
        <f t="shared" si="74"/>
        <v>61</v>
      </c>
      <c r="M163" s="92">
        <f t="shared" si="74"/>
        <v>30</v>
      </c>
      <c r="N163" s="92">
        <f t="shared" si="74"/>
        <v>31</v>
      </c>
      <c r="O163" s="92">
        <f t="shared" si="74"/>
        <v>61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21"/>
      <c r="B164" s="21"/>
      <c r="C164" s="22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">
      <c r="A165" s="129" t="s">
        <v>230</v>
      </c>
      <c r="B165" s="130"/>
      <c r="C165" s="130"/>
      <c r="D165" s="130"/>
      <c r="E165" s="130"/>
      <c r="F165" s="131"/>
      <c r="G165" s="132" t="s">
        <v>10</v>
      </c>
      <c r="H165" s="139"/>
      <c r="I165" s="139"/>
      <c r="J165" s="139"/>
      <c r="K165" s="139"/>
      <c r="L165" s="139"/>
      <c r="M165" s="139"/>
      <c r="N165" s="139"/>
      <c r="O165" s="140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">
      <c r="A166" s="11" t="s">
        <v>11</v>
      </c>
      <c r="B166" s="135" t="s">
        <v>12</v>
      </c>
      <c r="C166" s="137" t="s">
        <v>13</v>
      </c>
      <c r="D166" s="132" t="s">
        <v>14</v>
      </c>
      <c r="E166" s="139"/>
      <c r="F166" s="140"/>
      <c r="G166" s="132" t="s">
        <v>15</v>
      </c>
      <c r="H166" s="139"/>
      <c r="I166" s="140"/>
      <c r="J166" s="132" t="s">
        <v>16</v>
      </c>
      <c r="K166" s="139"/>
      <c r="L166" s="140"/>
      <c r="M166" s="132" t="s">
        <v>17</v>
      </c>
      <c r="N166" s="139"/>
      <c r="O166" s="140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">
      <c r="A167" s="11" t="s">
        <v>18</v>
      </c>
      <c r="B167" s="146"/>
      <c r="C167" s="147"/>
      <c r="D167" s="19" t="s">
        <v>19</v>
      </c>
      <c r="E167" s="19" t="s">
        <v>20</v>
      </c>
      <c r="F167" s="19" t="s">
        <v>21</v>
      </c>
      <c r="G167" s="19" t="s">
        <v>19</v>
      </c>
      <c r="H167" s="19" t="s">
        <v>20</v>
      </c>
      <c r="I167" s="19" t="s">
        <v>21</v>
      </c>
      <c r="J167" s="19" t="s">
        <v>19</v>
      </c>
      <c r="K167" s="19" t="s">
        <v>20</v>
      </c>
      <c r="L167" s="19" t="s">
        <v>21</v>
      </c>
      <c r="M167" s="19" t="s">
        <v>19</v>
      </c>
      <c r="N167" s="19" t="s">
        <v>20</v>
      </c>
      <c r="O167" s="19" t="s">
        <v>21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">
      <c r="A168" s="14" t="s">
        <v>165</v>
      </c>
      <c r="B168" s="14" t="s">
        <v>114</v>
      </c>
      <c r="C168" s="98" t="s">
        <v>44</v>
      </c>
      <c r="D168" s="28">
        <v>0</v>
      </c>
      <c r="E168" s="28">
        <v>0</v>
      </c>
      <c r="F168" s="15">
        <f>SUM(D168:E168)</f>
        <v>0</v>
      </c>
      <c r="G168" s="28">
        <v>41</v>
      </c>
      <c r="H168" s="28">
        <v>47</v>
      </c>
      <c r="I168" s="15">
        <f>SUM(G168:H168)</f>
        <v>88</v>
      </c>
      <c r="J168" s="28">
        <v>331</v>
      </c>
      <c r="K168" s="28">
        <v>422</v>
      </c>
      <c r="L168" s="15">
        <f>SUM(J168:K168)</f>
        <v>753</v>
      </c>
      <c r="M168" s="15">
        <f t="shared" ref="M168:N168" si="75">SUM(G168,J168)</f>
        <v>372</v>
      </c>
      <c r="N168" s="15">
        <f t="shared" si="75"/>
        <v>469</v>
      </c>
      <c r="O168" s="15">
        <f>SUM(M168:N168)</f>
        <v>841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">
      <c r="A169" s="132" t="s">
        <v>31</v>
      </c>
      <c r="B169" s="133"/>
      <c r="C169" s="134"/>
      <c r="D169" s="92">
        <f t="shared" ref="D169:O169" si="76">SUM(D168)</f>
        <v>0</v>
      </c>
      <c r="E169" s="92">
        <f t="shared" si="76"/>
        <v>0</v>
      </c>
      <c r="F169" s="92">
        <f t="shared" si="76"/>
        <v>0</v>
      </c>
      <c r="G169" s="92">
        <f t="shared" si="76"/>
        <v>41</v>
      </c>
      <c r="H169" s="92">
        <f t="shared" si="76"/>
        <v>47</v>
      </c>
      <c r="I169" s="92">
        <f t="shared" si="76"/>
        <v>88</v>
      </c>
      <c r="J169" s="92">
        <f t="shared" si="76"/>
        <v>331</v>
      </c>
      <c r="K169" s="92">
        <f t="shared" si="76"/>
        <v>422</v>
      </c>
      <c r="L169" s="92">
        <f t="shared" si="76"/>
        <v>753</v>
      </c>
      <c r="M169" s="92">
        <f t="shared" si="76"/>
        <v>372</v>
      </c>
      <c r="N169" s="92">
        <f t="shared" si="76"/>
        <v>469</v>
      </c>
      <c r="O169" s="92">
        <f t="shared" si="76"/>
        <v>841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21"/>
      <c r="B170" s="21"/>
      <c r="C170" s="22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21"/>
      <c r="B171" s="21"/>
      <c r="C171" s="22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48" t="s">
        <v>71</v>
      </c>
      <c r="B172" s="149"/>
      <c r="C172" s="150"/>
      <c r="D172" s="19">
        <f>SUM(D34,D46,D62,D86,D96,D109,D118,D127,D140,D147,D156,D163,D169)</f>
        <v>498</v>
      </c>
      <c r="E172" s="19">
        <f t="shared" ref="E172:O172" si="77">SUM(E34,E46,E62,E86,E96,E109,E118,E127,E140,E147,E156,E163,E169)</f>
        <v>459</v>
      </c>
      <c r="F172" s="19">
        <f t="shared" si="77"/>
        <v>957</v>
      </c>
      <c r="G172" s="19">
        <f t="shared" si="77"/>
        <v>1189</v>
      </c>
      <c r="H172" s="19">
        <f t="shared" si="77"/>
        <v>1263</v>
      </c>
      <c r="I172" s="19">
        <f t="shared" si="77"/>
        <v>2452</v>
      </c>
      <c r="J172" s="19">
        <f t="shared" si="77"/>
        <v>12041</v>
      </c>
      <c r="K172" s="19">
        <f t="shared" si="77"/>
        <v>12678</v>
      </c>
      <c r="L172" s="19">
        <f t="shared" si="77"/>
        <v>24719</v>
      </c>
      <c r="M172" s="19">
        <f t="shared" si="77"/>
        <v>13230</v>
      </c>
      <c r="N172" s="19">
        <f t="shared" si="77"/>
        <v>13941</v>
      </c>
      <c r="O172" s="19">
        <f t="shared" si="77"/>
        <v>27171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0.5" customHeight="1" x14ac:dyDescent="0.2">
      <c r="A173" s="41"/>
      <c r="B173" s="21"/>
      <c r="C173" s="22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91" t="s">
        <v>72</v>
      </c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s="39" customFormat="1" x14ac:dyDescent="0.2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38"/>
      <c r="Q175" s="38"/>
      <c r="R175" s="38"/>
      <c r="S175" s="38"/>
      <c r="T175" s="38"/>
      <c r="U175" s="38"/>
      <c r="V175" s="38"/>
      <c r="W175" s="38"/>
      <c r="X175" s="38"/>
      <c r="Y175" s="38"/>
    </row>
    <row r="176" spans="1:25" x14ac:dyDescent="0.2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29" t="s">
        <v>73</v>
      </c>
      <c r="B177" s="130"/>
      <c r="C177" s="130"/>
      <c r="D177" s="130"/>
      <c r="E177" s="130"/>
      <c r="F177" s="131"/>
      <c r="G177" s="132" t="s">
        <v>10</v>
      </c>
      <c r="H177" s="139"/>
      <c r="I177" s="139"/>
      <c r="J177" s="139"/>
      <c r="K177" s="139"/>
      <c r="L177" s="139"/>
      <c r="M177" s="139"/>
      <c r="N177" s="139"/>
      <c r="O177" s="140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s="39" customFormat="1" x14ac:dyDescent="0.2">
      <c r="A178" s="35" t="s">
        <v>11</v>
      </c>
      <c r="B178" s="187" t="s">
        <v>12</v>
      </c>
      <c r="C178" s="187" t="s">
        <v>13</v>
      </c>
      <c r="D178" s="189" t="s">
        <v>14</v>
      </c>
      <c r="E178" s="190"/>
      <c r="F178" s="190"/>
      <c r="G178" s="189" t="s">
        <v>15</v>
      </c>
      <c r="H178" s="190"/>
      <c r="I178" s="190"/>
      <c r="J178" s="189" t="s">
        <v>16</v>
      </c>
      <c r="K178" s="190"/>
      <c r="L178" s="190"/>
      <c r="M178" s="189" t="s">
        <v>17</v>
      </c>
      <c r="N178" s="190"/>
      <c r="O178" s="190"/>
      <c r="P178" s="38"/>
      <c r="Q178" s="38"/>
      <c r="R178" s="38"/>
      <c r="S178" s="38"/>
      <c r="T178" s="38"/>
      <c r="U178" s="38"/>
      <c r="V178" s="38"/>
      <c r="W178" s="38"/>
      <c r="X178" s="38"/>
      <c r="Y178" s="38"/>
    </row>
    <row r="179" spans="1:25" s="39" customFormat="1" x14ac:dyDescent="0.2">
      <c r="A179" s="35" t="s">
        <v>18</v>
      </c>
      <c r="B179" s="187"/>
      <c r="C179" s="187"/>
      <c r="D179" s="37" t="s">
        <v>19</v>
      </c>
      <c r="E179" s="37" t="s">
        <v>20</v>
      </c>
      <c r="F179" s="37" t="s">
        <v>21</v>
      </c>
      <c r="G179" s="37" t="s">
        <v>19</v>
      </c>
      <c r="H179" s="37" t="s">
        <v>20</v>
      </c>
      <c r="I179" s="37" t="s">
        <v>21</v>
      </c>
      <c r="J179" s="37" t="s">
        <v>19</v>
      </c>
      <c r="K179" s="37" t="s">
        <v>20</v>
      </c>
      <c r="L179" s="37" t="s">
        <v>21</v>
      </c>
      <c r="M179" s="37" t="s">
        <v>19</v>
      </c>
      <c r="N179" s="37" t="s">
        <v>20</v>
      </c>
      <c r="O179" s="37" t="s">
        <v>21</v>
      </c>
      <c r="P179" s="38"/>
      <c r="Q179" s="38"/>
      <c r="R179" s="38"/>
      <c r="S179" s="38"/>
      <c r="T179" s="38"/>
      <c r="U179" s="38"/>
      <c r="V179" s="38"/>
      <c r="W179" s="38"/>
      <c r="X179" s="38"/>
      <c r="Y179" s="38"/>
    </row>
    <row r="180" spans="1:25" s="39" customFormat="1" x14ac:dyDescent="0.2">
      <c r="A180" s="14" t="s">
        <v>150</v>
      </c>
      <c r="B180" s="115" t="s">
        <v>98</v>
      </c>
      <c r="C180" s="103" t="s">
        <v>54</v>
      </c>
      <c r="D180" s="117">
        <v>44</v>
      </c>
      <c r="E180" s="117">
        <v>54</v>
      </c>
      <c r="F180" s="28">
        <f>SUM(D180:E180)</f>
        <v>98</v>
      </c>
      <c r="G180" s="28">
        <v>35</v>
      </c>
      <c r="H180" s="28">
        <v>45</v>
      </c>
      <c r="I180" s="28">
        <f>SUM(G180:H180)</f>
        <v>80</v>
      </c>
      <c r="J180" s="28">
        <v>124</v>
      </c>
      <c r="K180" s="28">
        <v>165</v>
      </c>
      <c r="L180" s="28">
        <f>SUM(J180:K180)</f>
        <v>289</v>
      </c>
      <c r="M180" s="28">
        <f>SUM(G180,J180)</f>
        <v>159</v>
      </c>
      <c r="N180" s="28">
        <f>SUM(H180,K180)</f>
        <v>210</v>
      </c>
      <c r="O180" s="28">
        <f>SUM(M180:N180)</f>
        <v>369</v>
      </c>
      <c r="P180" s="38"/>
      <c r="Q180" s="38"/>
      <c r="R180" s="38"/>
      <c r="S180" s="38"/>
      <c r="T180" s="38"/>
      <c r="U180" s="38"/>
      <c r="V180" s="38"/>
      <c r="W180" s="38"/>
      <c r="X180" s="38"/>
      <c r="Y180" s="38"/>
    </row>
    <row r="181" spans="1:25" s="39" customFormat="1" x14ac:dyDescent="0.2">
      <c r="A181" s="113" t="s">
        <v>212</v>
      </c>
      <c r="B181" s="113" t="s">
        <v>101</v>
      </c>
      <c r="C181" s="88" t="s">
        <v>54</v>
      </c>
      <c r="D181" s="28">
        <v>0</v>
      </c>
      <c r="E181" s="28">
        <v>0</v>
      </c>
      <c r="F181" s="28">
        <f>SUM(D181:E181)</f>
        <v>0</v>
      </c>
      <c r="G181" s="28">
        <v>0</v>
      </c>
      <c r="H181" s="28">
        <v>0</v>
      </c>
      <c r="I181" s="28">
        <f>SUM(G181:H181)</f>
        <v>0</v>
      </c>
      <c r="J181" s="28">
        <v>3</v>
      </c>
      <c r="K181" s="28">
        <v>1</v>
      </c>
      <c r="L181" s="28">
        <f>SUM(J181:K181)</f>
        <v>4</v>
      </c>
      <c r="M181" s="28">
        <f>SUM(G181,J181)</f>
        <v>3</v>
      </c>
      <c r="N181" s="28">
        <f>SUM(H181,K181)</f>
        <v>1</v>
      </c>
      <c r="O181" s="28">
        <f>SUM(M181:N181)</f>
        <v>4</v>
      </c>
      <c r="P181" s="38"/>
      <c r="Q181" s="38"/>
      <c r="R181" s="38"/>
      <c r="S181" s="38"/>
      <c r="T181" s="38"/>
      <c r="U181" s="38"/>
      <c r="V181" s="38"/>
      <c r="W181" s="38"/>
      <c r="X181" s="38"/>
      <c r="Y181" s="38"/>
    </row>
    <row r="182" spans="1:25" s="39" customFormat="1" x14ac:dyDescent="0.2">
      <c r="A182" s="189" t="s">
        <v>26</v>
      </c>
      <c r="B182" s="189"/>
      <c r="C182" s="189"/>
      <c r="D182" s="28">
        <f>SUM(D180:D181)</f>
        <v>44</v>
      </c>
      <c r="E182" s="28">
        <f t="shared" ref="E182:O182" si="78">SUM(E180:E181)</f>
        <v>54</v>
      </c>
      <c r="F182" s="28">
        <f t="shared" si="78"/>
        <v>98</v>
      </c>
      <c r="G182" s="28">
        <f>SUM(G180:G181)</f>
        <v>35</v>
      </c>
      <c r="H182" s="28">
        <f t="shared" si="78"/>
        <v>45</v>
      </c>
      <c r="I182" s="28">
        <f t="shared" si="78"/>
        <v>80</v>
      </c>
      <c r="J182" s="28">
        <f>SUM(J180:J181)</f>
        <v>127</v>
      </c>
      <c r="K182" s="28">
        <f t="shared" si="78"/>
        <v>166</v>
      </c>
      <c r="L182" s="28">
        <f t="shared" si="78"/>
        <v>293</v>
      </c>
      <c r="M182" s="28">
        <f t="shared" si="78"/>
        <v>162</v>
      </c>
      <c r="N182" s="28">
        <f t="shared" si="78"/>
        <v>211</v>
      </c>
      <c r="O182" s="28">
        <f t="shared" si="78"/>
        <v>373</v>
      </c>
      <c r="P182" s="38"/>
      <c r="Q182" s="38"/>
      <c r="R182" s="38"/>
      <c r="S182" s="38"/>
      <c r="T182" s="38"/>
      <c r="U182" s="38"/>
      <c r="V182" s="38"/>
      <c r="W182" s="38"/>
      <c r="X182" s="38"/>
      <c r="Y182" s="38"/>
    </row>
    <row r="183" spans="1:25" s="39" customFormat="1" x14ac:dyDescent="0.2">
      <c r="A183" s="34"/>
      <c r="B183" s="34"/>
      <c r="C183" s="34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38"/>
      <c r="Q183" s="38"/>
      <c r="R183" s="38"/>
      <c r="S183" s="38"/>
      <c r="T183" s="38"/>
      <c r="U183" s="38"/>
      <c r="V183" s="38"/>
      <c r="W183" s="38"/>
      <c r="X183" s="38"/>
      <c r="Y183" s="38"/>
    </row>
    <row r="184" spans="1:25" x14ac:dyDescent="0.2">
      <c r="A184" s="148" t="s">
        <v>31</v>
      </c>
      <c r="B184" s="149"/>
      <c r="C184" s="150"/>
      <c r="D184" s="90">
        <f>SUM(D182)</f>
        <v>44</v>
      </c>
      <c r="E184" s="90">
        <f t="shared" ref="E184:O184" si="79">SUM(E182)</f>
        <v>54</v>
      </c>
      <c r="F184" s="90">
        <f t="shared" si="79"/>
        <v>98</v>
      </c>
      <c r="G184" s="90">
        <f t="shared" si="79"/>
        <v>35</v>
      </c>
      <c r="H184" s="90">
        <f t="shared" si="79"/>
        <v>45</v>
      </c>
      <c r="I184" s="90">
        <f t="shared" si="79"/>
        <v>80</v>
      </c>
      <c r="J184" s="90">
        <f t="shared" si="79"/>
        <v>127</v>
      </c>
      <c r="K184" s="90">
        <f t="shared" si="79"/>
        <v>166</v>
      </c>
      <c r="L184" s="90">
        <f t="shared" si="79"/>
        <v>293</v>
      </c>
      <c r="M184" s="90">
        <f t="shared" si="79"/>
        <v>162</v>
      </c>
      <c r="N184" s="90">
        <f t="shared" si="79"/>
        <v>211</v>
      </c>
      <c r="O184" s="90">
        <f t="shared" si="79"/>
        <v>373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21"/>
      <c r="B185" s="21"/>
      <c r="C185" s="4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21"/>
      <c r="B186" s="21"/>
      <c r="C186" s="22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s="39" customFormat="1" x14ac:dyDescent="0.2">
      <c r="A187" s="211" t="s">
        <v>40</v>
      </c>
      <c r="B187" s="188"/>
      <c r="C187" s="188"/>
      <c r="D187" s="188"/>
      <c r="E187" s="188"/>
      <c r="F187" s="188"/>
      <c r="G187" s="189" t="s">
        <v>10</v>
      </c>
      <c r="H187" s="190"/>
      <c r="I187" s="190"/>
      <c r="J187" s="190"/>
      <c r="K187" s="190"/>
      <c r="L187" s="190"/>
      <c r="M187" s="190"/>
      <c r="N187" s="190"/>
      <c r="O187" s="190"/>
      <c r="P187" s="38"/>
      <c r="Q187" s="38"/>
      <c r="R187" s="38"/>
      <c r="S187" s="38"/>
      <c r="T187" s="38"/>
      <c r="U187" s="38"/>
      <c r="V187" s="38"/>
      <c r="W187" s="38"/>
      <c r="X187" s="38"/>
      <c r="Y187" s="38"/>
    </row>
    <row r="188" spans="1:25" s="39" customFormat="1" ht="12.75" customHeight="1" x14ac:dyDescent="0.2">
      <c r="A188" s="86" t="s">
        <v>11</v>
      </c>
      <c r="B188" s="84" t="s">
        <v>12</v>
      </c>
      <c r="C188" s="85" t="s">
        <v>13</v>
      </c>
      <c r="D188" s="192" t="s">
        <v>14</v>
      </c>
      <c r="E188" s="193"/>
      <c r="F188" s="193"/>
      <c r="G188" s="192" t="s">
        <v>15</v>
      </c>
      <c r="H188" s="193"/>
      <c r="I188" s="193"/>
      <c r="J188" s="192" t="s">
        <v>16</v>
      </c>
      <c r="K188" s="193"/>
      <c r="L188" s="193"/>
      <c r="M188" s="192" t="s">
        <v>17</v>
      </c>
      <c r="N188" s="193"/>
      <c r="O188" s="193"/>
      <c r="P188" s="38"/>
      <c r="Q188" s="38"/>
      <c r="R188" s="38"/>
      <c r="S188" s="38"/>
      <c r="T188" s="38"/>
      <c r="U188" s="38"/>
      <c r="V188" s="38"/>
      <c r="W188" s="38"/>
      <c r="X188" s="38"/>
      <c r="Y188" s="38"/>
    </row>
    <row r="189" spans="1:25" x14ac:dyDescent="0.2">
      <c r="A189" s="35" t="s">
        <v>18</v>
      </c>
      <c r="B189" s="95"/>
      <c r="C189" s="96"/>
      <c r="D189" s="37" t="s">
        <v>19</v>
      </c>
      <c r="E189" s="37" t="s">
        <v>20</v>
      </c>
      <c r="F189" s="37" t="s">
        <v>21</v>
      </c>
      <c r="G189" s="37" t="s">
        <v>19</v>
      </c>
      <c r="H189" s="37" t="s">
        <v>20</v>
      </c>
      <c r="I189" s="37" t="s">
        <v>21</v>
      </c>
      <c r="J189" s="37" t="s">
        <v>19</v>
      </c>
      <c r="K189" s="37" t="s">
        <v>20</v>
      </c>
      <c r="L189" s="37" t="s">
        <v>21</v>
      </c>
      <c r="M189" s="37" t="s">
        <v>19</v>
      </c>
      <c r="N189" s="37" t="s">
        <v>20</v>
      </c>
      <c r="O189" s="37" t="s">
        <v>21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15" t="s">
        <v>149</v>
      </c>
      <c r="B190" s="115" t="s">
        <v>108</v>
      </c>
      <c r="C190" s="116" t="s">
        <v>38</v>
      </c>
      <c r="D190" s="119">
        <v>7</v>
      </c>
      <c r="E190" s="119">
        <v>6</v>
      </c>
      <c r="F190" s="29">
        <f>SUM(D190:E190)</f>
        <v>13</v>
      </c>
      <c r="G190" s="119">
        <v>6</v>
      </c>
      <c r="H190" s="119">
        <v>4</v>
      </c>
      <c r="I190" s="29">
        <f>SUM(G190:H190)</f>
        <v>10</v>
      </c>
      <c r="J190" s="119">
        <v>15</v>
      </c>
      <c r="K190" s="119">
        <v>31</v>
      </c>
      <c r="L190" s="29">
        <f>SUM(J190:K190)</f>
        <v>46</v>
      </c>
      <c r="M190" s="29">
        <f t="shared" ref="M190:N194" si="80">SUM(G190,J190)</f>
        <v>21</v>
      </c>
      <c r="N190" s="29">
        <f t="shared" si="80"/>
        <v>35</v>
      </c>
      <c r="O190" s="29">
        <f>SUM(M190:N190)</f>
        <v>56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15" t="s">
        <v>209</v>
      </c>
      <c r="B191" s="115" t="s">
        <v>112</v>
      </c>
      <c r="C191" s="103" t="s">
        <v>38</v>
      </c>
      <c r="D191" s="119">
        <v>0</v>
      </c>
      <c r="E191" s="119">
        <v>0</v>
      </c>
      <c r="F191" s="15">
        <f t="shared" ref="F191:F194" si="81">SUM(D191:E191)</f>
        <v>0</v>
      </c>
      <c r="G191" s="119">
        <v>0</v>
      </c>
      <c r="H191" s="119">
        <v>0</v>
      </c>
      <c r="I191" s="15">
        <f t="shared" ref="I191:I193" si="82">SUM(G191:H191)</f>
        <v>0</v>
      </c>
      <c r="J191" s="29">
        <v>14</v>
      </c>
      <c r="K191" s="29">
        <v>12</v>
      </c>
      <c r="L191" s="15">
        <f t="shared" ref="L191:L194" si="83">SUM(J191:K191)</f>
        <v>26</v>
      </c>
      <c r="M191" s="15">
        <f t="shared" si="80"/>
        <v>14</v>
      </c>
      <c r="N191" s="15">
        <f t="shared" si="80"/>
        <v>12</v>
      </c>
      <c r="O191" s="15">
        <f t="shared" ref="O191:O194" si="84">SUM(M191:N191)</f>
        <v>26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4" t="s">
        <v>210</v>
      </c>
      <c r="B192" s="14" t="s">
        <v>216</v>
      </c>
      <c r="C192" s="103" t="s">
        <v>38</v>
      </c>
      <c r="D192" s="28">
        <v>0</v>
      </c>
      <c r="E192" s="28">
        <v>0</v>
      </c>
      <c r="F192" s="15">
        <f t="shared" si="81"/>
        <v>0</v>
      </c>
      <c r="G192" s="28">
        <v>0</v>
      </c>
      <c r="H192" s="28">
        <v>0</v>
      </c>
      <c r="I192" s="15">
        <f>SUM(G192:H192)</f>
        <v>0</v>
      </c>
      <c r="J192" s="15">
        <v>5</v>
      </c>
      <c r="K192" s="15">
        <v>14</v>
      </c>
      <c r="L192" s="15">
        <f t="shared" si="83"/>
        <v>19</v>
      </c>
      <c r="M192" s="15">
        <f t="shared" si="80"/>
        <v>5</v>
      </c>
      <c r="N192" s="15">
        <f t="shared" si="80"/>
        <v>14</v>
      </c>
      <c r="O192" s="15">
        <f t="shared" si="84"/>
        <v>19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4" t="s">
        <v>211</v>
      </c>
      <c r="B193" s="14" t="s">
        <v>109</v>
      </c>
      <c r="C193" s="103" t="s">
        <v>38</v>
      </c>
      <c r="D193" s="108">
        <v>0</v>
      </c>
      <c r="E193" s="108">
        <v>0</v>
      </c>
      <c r="F193" s="15">
        <f t="shared" si="81"/>
        <v>0</v>
      </c>
      <c r="G193" s="108">
        <v>0</v>
      </c>
      <c r="H193" s="108">
        <v>0</v>
      </c>
      <c r="I193" s="15">
        <f t="shared" si="82"/>
        <v>0</v>
      </c>
      <c r="J193" s="26">
        <v>16</v>
      </c>
      <c r="K193" s="26">
        <v>32</v>
      </c>
      <c r="L193" s="15">
        <f t="shared" si="83"/>
        <v>48</v>
      </c>
      <c r="M193" s="26">
        <f t="shared" si="80"/>
        <v>16</v>
      </c>
      <c r="N193" s="26">
        <f t="shared" si="80"/>
        <v>32</v>
      </c>
      <c r="O193" s="15">
        <f t="shared" si="84"/>
        <v>48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2.5" x14ac:dyDescent="0.2">
      <c r="A194" s="14" t="s">
        <v>217</v>
      </c>
      <c r="B194" s="14" t="s">
        <v>214</v>
      </c>
      <c r="C194" s="88" t="s">
        <v>38</v>
      </c>
      <c r="D194" s="28">
        <v>0</v>
      </c>
      <c r="E194" s="28">
        <v>0</v>
      </c>
      <c r="F194" s="15">
        <f t="shared" si="81"/>
        <v>0</v>
      </c>
      <c r="G194" s="28">
        <v>0</v>
      </c>
      <c r="H194" s="28">
        <v>0</v>
      </c>
      <c r="I194" s="15">
        <f>SUM(G194:H194)</f>
        <v>0</v>
      </c>
      <c r="J194" s="28">
        <v>0</v>
      </c>
      <c r="K194" s="28">
        <v>0</v>
      </c>
      <c r="L194" s="15">
        <f t="shared" si="83"/>
        <v>0</v>
      </c>
      <c r="M194" s="26">
        <f t="shared" si="80"/>
        <v>0</v>
      </c>
      <c r="N194" s="26">
        <f t="shared" si="80"/>
        <v>0</v>
      </c>
      <c r="O194" s="15">
        <f t="shared" si="84"/>
        <v>0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32" t="s">
        <v>26</v>
      </c>
      <c r="B195" s="133"/>
      <c r="C195" s="133"/>
      <c r="D195" s="28">
        <f t="shared" ref="D195:O195" si="85">SUM(D190:D194)</f>
        <v>7</v>
      </c>
      <c r="E195" s="28">
        <f t="shared" si="85"/>
        <v>6</v>
      </c>
      <c r="F195" s="28">
        <f t="shared" si="85"/>
        <v>13</v>
      </c>
      <c r="G195" s="28">
        <f t="shared" si="85"/>
        <v>6</v>
      </c>
      <c r="H195" s="28">
        <f t="shared" si="85"/>
        <v>4</v>
      </c>
      <c r="I195" s="28">
        <f t="shared" si="85"/>
        <v>10</v>
      </c>
      <c r="J195" s="28">
        <f t="shared" si="85"/>
        <v>50</v>
      </c>
      <c r="K195" s="28">
        <f t="shared" si="85"/>
        <v>89</v>
      </c>
      <c r="L195" s="28">
        <f t="shared" si="85"/>
        <v>139</v>
      </c>
      <c r="M195" s="28">
        <f t="shared" si="85"/>
        <v>56</v>
      </c>
      <c r="N195" s="28">
        <f t="shared" si="85"/>
        <v>93</v>
      </c>
      <c r="O195" s="28">
        <f t="shared" si="85"/>
        <v>149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48" t="s">
        <v>31</v>
      </c>
      <c r="B196" s="149"/>
      <c r="C196" s="150"/>
      <c r="D196" s="90">
        <f>SUM(D195)</f>
        <v>7</v>
      </c>
      <c r="E196" s="90">
        <f t="shared" ref="E196:O196" si="86">SUM(E195)</f>
        <v>6</v>
      </c>
      <c r="F196" s="90">
        <f t="shared" si="86"/>
        <v>13</v>
      </c>
      <c r="G196" s="90">
        <f t="shared" si="86"/>
        <v>6</v>
      </c>
      <c r="H196" s="90">
        <f t="shared" si="86"/>
        <v>4</v>
      </c>
      <c r="I196" s="90">
        <f t="shared" si="86"/>
        <v>10</v>
      </c>
      <c r="J196" s="90">
        <f t="shared" si="86"/>
        <v>50</v>
      </c>
      <c r="K196" s="90">
        <f t="shared" si="86"/>
        <v>89</v>
      </c>
      <c r="L196" s="90">
        <f t="shared" si="86"/>
        <v>139</v>
      </c>
      <c r="M196" s="90">
        <f t="shared" si="86"/>
        <v>56</v>
      </c>
      <c r="N196" s="90">
        <f t="shared" si="86"/>
        <v>93</v>
      </c>
      <c r="O196" s="90">
        <f t="shared" si="86"/>
        <v>149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7"/>
      <c r="B197" s="17"/>
      <c r="C197" s="17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29" t="s">
        <v>51</v>
      </c>
      <c r="B198" s="130"/>
      <c r="C198" s="130"/>
      <c r="D198" s="130"/>
      <c r="E198" s="130"/>
      <c r="F198" s="131"/>
      <c r="G198" s="132" t="s">
        <v>10</v>
      </c>
      <c r="H198" s="139"/>
      <c r="I198" s="139"/>
      <c r="J198" s="139"/>
      <c r="K198" s="139"/>
      <c r="L198" s="139"/>
      <c r="M198" s="139"/>
      <c r="N198" s="139"/>
      <c r="O198" s="140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1" t="s">
        <v>11</v>
      </c>
      <c r="B199" s="135" t="s">
        <v>12</v>
      </c>
      <c r="C199" s="137" t="s">
        <v>13</v>
      </c>
      <c r="D199" s="132" t="s">
        <v>14</v>
      </c>
      <c r="E199" s="139"/>
      <c r="F199" s="140"/>
      <c r="G199" s="132" t="s">
        <v>15</v>
      </c>
      <c r="H199" s="139"/>
      <c r="I199" s="140"/>
      <c r="J199" s="132" t="s">
        <v>16</v>
      </c>
      <c r="K199" s="139"/>
      <c r="L199" s="140"/>
      <c r="M199" s="132" t="s">
        <v>17</v>
      </c>
      <c r="N199" s="139"/>
      <c r="O199" s="140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1" t="s">
        <v>18</v>
      </c>
      <c r="B200" s="146"/>
      <c r="C200" s="147"/>
      <c r="D200" s="19" t="s">
        <v>19</v>
      </c>
      <c r="E200" s="19" t="s">
        <v>20</v>
      </c>
      <c r="F200" s="19" t="s">
        <v>21</v>
      </c>
      <c r="G200" s="19" t="s">
        <v>19</v>
      </c>
      <c r="H200" s="19" t="s">
        <v>20</v>
      </c>
      <c r="I200" s="19" t="s">
        <v>21</v>
      </c>
      <c r="J200" s="19" t="s">
        <v>19</v>
      </c>
      <c r="K200" s="19" t="s">
        <v>20</v>
      </c>
      <c r="L200" s="19" t="s">
        <v>21</v>
      </c>
      <c r="M200" s="19" t="s">
        <v>19</v>
      </c>
      <c r="N200" s="19" t="s">
        <v>20</v>
      </c>
      <c r="O200" s="19" t="s">
        <v>21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2.5" x14ac:dyDescent="0.2">
      <c r="A201" s="14" t="s">
        <v>174</v>
      </c>
      <c r="B201" s="14" t="s">
        <v>118</v>
      </c>
      <c r="C201" s="103" t="s">
        <v>54</v>
      </c>
      <c r="D201" s="28">
        <v>37</v>
      </c>
      <c r="E201" s="28">
        <v>67</v>
      </c>
      <c r="F201" s="15">
        <f>SUM(D201:E201)</f>
        <v>104</v>
      </c>
      <c r="G201" s="28">
        <v>28</v>
      </c>
      <c r="H201" s="28">
        <v>59</v>
      </c>
      <c r="I201" s="15">
        <f>SUM(G201:H201)</f>
        <v>87</v>
      </c>
      <c r="J201" s="28">
        <v>127</v>
      </c>
      <c r="K201" s="28">
        <v>203</v>
      </c>
      <c r="L201" s="15">
        <f>SUM(J201:K201)</f>
        <v>330</v>
      </c>
      <c r="M201" s="15">
        <f t="shared" ref="M201:N201" si="87">SUM(G201,J201)</f>
        <v>155</v>
      </c>
      <c r="N201" s="15">
        <f t="shared" si="87"/>
        <v>262</v>
      </c>
      <c r="O201" s="15">
        <f>SUM(M201:N201)</f>
        <v>417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48" t="s">
        <v>31</v>
      </c>
      <c r="B202" s="149"/>
      <c r="C202" s="150"/>
      <c r="D202" s="90">
        <f t="shared" ref="D202:O202" si="88">SUM(D201)</f>
        <v>37</v>
      </c>
      <c r="E202" s="90">
        <f t="shared" si="88"/>
        <v>67</v>
      </c>
      <c r="F202" s="90">
        <f t="shared" si="88"/>
        <v>104</v>
      </c>
      <c r="G202" s="90">
        <f t="shared" si="88"/>
        <v>28</v>
      </c>
      <c r="H202" s="90">
        <f t="shared" si="88"/>
        <v>59</v>
      </c>
      <c r="I202" s="90">
        <f t="shared" si="88"/>
        <v>87</v>
      </c>
      <c r="J202" s="90">
        <f t="shared" si="88"/>
        <v>127</v>
      </c>
      <c r="K202" s="90">
        <f t="shared" si="88"/>
        <v>203</v>
      </c>
      <c r="L202" s="90">
        <f t="shared" si="88"/>
        <v>330</v>
      </c>
      <c r="M202" s="90">
        <f t="shared" si="88"/>
        <v>155</v>
      </c>
      <c r="N202" s="90">
        <f t="shared" si="88"/>
        <v>262</v>
      </c>
      <c r="O202" s="90">
        <f t="shared" si="88"/>
        <v>417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7"/>
      <c r="B203" s="17"/>
      <c r="C203" s="17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21"/>
      <c r="B204" s="21"/>
      <c r="C204" s="22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29" t="s">
        <v>89</v>
      </c>
      <c r="B205" s="130"/>
      <c r="C205" s="130"/>
      <c r="D205" s="130"/>
      <c r="E205" s="130"/>
      <c r="F205" s="131"/>
      <c r="G205" s="132" t="s">
        <v>10</v>
      </c>
      <c r="H205" s="139"/>
      <c r="I205" s="139"/>
      <c r="J205" s="139"/>
      <c r="K205" s="139"/>
      <c r="L205" s="139"/>
      <c r="M205" s="139"/>
      <c r="N205" s="139"/>
      <c r="O205" s="140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1" t="s">
        <v>11</v>
      </c>
      <c r="B206" s="135" t="s">
        <v>12</v>
      </c>
      <c r="C206" s="137" t="s">
        <v>13</v>
      </c>
      <c r="D206" s="132" t="s">
        <v>14</v>
      </c>
      <c r="E206" s="139"/>
      <c r="F206" s="140"/>
      <c r="G206" s="132" t="s">
        <v>15</v>
      </c>
      <c r="H206" s="139"/>
      <c r="I206" s="140"/>
      <c r="J206" s="132" t="s">
        <v>16</v>
      </c>
      <c r="K206" s="139"/>
      <c r="L206" s="140"/>
      <c r="M206" s="132" t="s">
        <v>17</v>
      </c>
      <c r="N206" s="139"/>
      <c r="O206" s="140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1.75" customHeight="1" x14ac:dyDescent="0.2">
      <c r="A207" s="11" t="s">
        <v>18</v>
      </c>
      <c r="B207" s="146"/>
      <c r="C207" s="147"/>
      <c r="D207" s="19" t="s">
        <v>19</v>
      </c>
      <c r="E207" s="19" t="s">
        <v>20</v>
      </c>
      <c r="F207" s="19" t="s">
        <v>21</v>
      </c>
      <c r="G207" s="19" t="s">
        <v>19</v>
      </c>
      <c r="H207" s="19" t="s">
        <v>20</v>
      </c>
      <c r="I207" s="19" t="s">
        <v>21</v>
      </c>
      <c r="J207" s="19" t="s">
        <v>19</v>
      </c>
      <c r="K207" s="19" t="s">
        <v>20</v>
      </c>
      <c r="L207" s="19" t="s">
        <v>21</v>
      </c>
      <c r="M207" s="19" t="s">
        <v>19</v>
      </c>
      <c r="N207" s="19" t="s">
        <v>20</v>
      </c>
      <c r="O207" s="19" t="s">
        <v>21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4" t="s">
        <v>74</v>
      </c>
      <c r="B208" s="14" t="s">
        <v>126</v>
      </c>
      <c r="C208" s="103" t="s">
        <v>65</v>
      </c>
      <c r="D208" s="28">
        <v>5</v>
      </c>
      <c r="E208" s="28">
        <v>6</v>
      </c>
      <c r="F208" s="15">
        <f>SUM(D208:E208)</f>
        <v>11</v>
      </c>
      <c r="G208" s="28">
        <v>2</v>
      </c>
      <c r="H208" s="28">
        <v>4</v>
      </c>
      <c r="I208" s="15">
        <f t="shared" ref="I208" si="89">SUM(G208:H208)</f>
        <v>6</v>
      </c>
      <c r="J208" s="28">
        <v>13</v>
      </c>
      <c r="K208" s="28">
        <v>19</v>
      </c>
      <c r="L208" s="15">
        <f t="shared" ref="L208" si="90">J208+K208</f>
        <v>32</v>
      </c>
      <c r="M208" s="15">
        <f t="shared" ref="M208:N208" si="91">SUM(G208,J208)</f>
        <v>15</v>
      </c>
      <c r="N208" s="15">
        <f t="shared" si="91"/>
        <v>23</v>
      </c>
      <c r="O208" s="15">
        <f>SUM(M208:N208)</f>
        <v>38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">
      <c r="A209" s="148" t="s">
        <v>31</v>
      </c>
      <c r="B209" s="149"/>
      <c r="C209" s="150"/>
      <c r="D209" s="90">
        <f t="shared" ref="D209:O209" si="92">SUM(D208:D208)</f>
        <v>5</v>
      </c>
      <c r="E209" s="90">
        <f t="shared" si="92"/>
        <v>6</v>
      </c>
      <c r="F209" s="90">
        <f t="shared" si="92"/>
        <v>11</v>
      </c>
      <c r="G209" s="90">
        <f t="shared" si="92"/>
        <v>2</v>
      </c>
      <c r="H209" s="90">
        <f t="shared" si="92"/>
        <v>4</v>
      </c>
      <c r="I209" s="90">
        <f t="shared" si="92"/>
        <v>6</v>
      </c>
      <c r="J209" s="90">
        <f t="shared" si="92"/>
        <v>13</v>
      </c>
      <c r="K209" s="90">
        <f t="shared" si="92"/>
        <v>19</v>
      </c>
      <c r="L209" s="90">
        <f t="shared" si="92"/>
        <v>32</v>
      </c>
      <c r="M209" s="90">
        <f t="shared" si="92"/>
        <v>15</v>
      </c>
      <c r="N209" s="90">
        <f t="shared" si="92"/>
        <v>23</v>
      </c>
      <c r="O209" s="90">
        <f t="shared" si="92"/>
        <v>38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21"/>
      <c r="B210" s="21"/>
      <c r="C210" s="22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32"/>
      <c r="Q210" s="32"/>
      <c r="R210" s="32"/>
      <c r="S210" s="32"/>
      <c r="T210" s="32"/>
      <c r="U210" s="32"/>
      <c r="V210" s="32"/>
      <c r="W210" s="32"/>
      <c r="X210" s="32"/>
      <c r="Y210" s="32"/>
    </row>
    <row r="211" spans="1:25" x14ac:dyDescent="0.2">
      <c r="A211" s="129" t="s">
        <v>90</v>
      </c>
      <c r="B211" s="130"/>
      <c r="C211" s="130"/>
      <c r="D211" s="130"/>
      <c r="E211" s="130"/>
      <c r="F211" s="131"/>
      <c r="G211" s="132" t="s">
        <v>10</v>
      </c>
      <c r="H211" s="139"/>
      <c r="I211" s="139"/>
      <c r="J211" s="139"/>
      <c r="K211" s="139"/>
      <c r="L211" s="139"/>
      <c r="M211" s="139"/>
      <c r="N211" s="139"/>
      <c r="O211" s="140"/>
      <c r="P211" s="32"/>
      <c r="Q211" s="32"/>
      <c r="R211" s="32"/>
      <c r="S211" s="32"/>
      <c r="T211" s="32"/>
      <c r="U211" s="32"/>
      <c r="V211" s="32"/>
      <c r="W211" s="32"/>
      <c r="X211" s="32"/>
      <c r="Y211" s="32"/>
    </row>
    <row r="212" spans="1:25" ht="21.75" customHeight="1" x14ac:dyDescent="0.2">
      <c r="A212" s="11" t="s">
        <v>11</v>
      </c>
      <c r="B212" s="135" t="s">
        <v>12</v>
      </c>
      <c r="C212" s="137" t="s">
        <v>13</v>
      </c>
      <c r="D212" s="132" t="s">
        <v>14</v>
      </c>
      <c r="E212" s="139"/>
      <c r="F212" s="140"/>
      <c r="G212" s="132" t="s">
        <v>15</v>
      </c>
      <c r="H212" s="139"/>
      <c r="I212" s="140"/>
      <c r="J212" s="132" t="s">
        <v>16</v>
      </c>
      <c r="K212" s="139"/>
      <c r="L212" s="140"/>
      <c r="M212" s="132" t="s">
        <v>17</v>
      </c>
      <c r="N212" s="139"/>
      <c r="O212" s="140"/>
      <c r="P212" s="32"/>
      <c r="Q212" s="32"/>
      <c r="R212" s="32"/>
      <c r="S212" s="32"/>
      <c r="T212" s="32"/>
      <c r="U212" s="32"/>
      <c r="V212" s="32"/>
      <c r="W212" s="32"/>
      <c r="X212" s="32"/>
      <c r="Y212" s="32"/>
    </row>
    <row r="213" spans="1:25" ht="21.75" customHeight="1" x14ac:dyDescent="0.2">
      <c r="A213" s="11" t="s">
        <v>18</v>
      </c>
      <c r="B213" s="146"/>
      <c r="C213" s="147"/>
      <c r="D213" s="19" t="s">
        <v>19</v>
      </c>
      <c r="E213" s="19" t="s">
        <v>20</v>
      </c>
      <c r="F213" s="19" t="s">
        <v>21</v>
      </c>
      <c r="G213" s="19" t="s">
        <v>19</v>
      </c>
      <c r="H213" s="19" t="s">
        <v>20</v>
      </c>
      <c r="I213" s="19" t="s">
        <v>21</v>
      </c>
      <c r="J213" s="19" t="s">
        <v>19</v>
      </c>
      <c r="K213" s="19" t="s">
        <v>20</v>
      </c>
      <c r="L213" s="19" t="s">
        <v>21</v>
      </c>
      <c r="M213" s="19" t="s">
        <v>19</v>
      </c>
      <c r="N213" s="19" t="s">
        <v>20</v>
      </c>
      <c r="O213" s="19" t="s">
        <v>21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1.75" customHeight="1" x14ac:dyDescent="0.2">
      <c r="A214" s="14" t="s">
        <v>75</v>
      </c>
      <c r="B214" s="14" t="s">
        <v>190</v>
      </c>
      <c r="C214" s="103" t="s">
        <v>54</v>
      </c>
      <c r="D214" s="28">
        <v>15</v>
      </c>
      <c r="E214" s="28">
        <v>8</v>
      </c>
      <c r="F214" s="15">
        <f t="shared" ref="F214:F216" si="93">SUM(D214:E214)</f>
        <v>23</v>
      </c>
      <c r="G214" s="28">
        <v>13</v>
      </c>
      <c r="H214" s="28">
        <v>8</v>
      </c>
      <c r="I214" s="15">
        <f t="shared" ref="I214:I216" si="94">SUM(G214:H214)</f>
        <v>21</v>
      </c>
      <c r="J214" s="28">
        <v>23</v>
      </c>
      <c r="K214" s="28">
        <v>24</v>
      </c>
      <c r="L214" s="15">
        <f t="shared" ref="L214:L216" si="95">SUM(J214:K214)</f>
        <v>47</v>
      </c>
      <c r="M214" s="15">
        <f t="shared" ref="M214:N216" si="96">SUM(G214,J214)</f>
        <v>36</v>
      </c>
      <c r="N214" s="15">
        <f t="shared" si="96"/>
        <v>32</v>
      </c>
      <c r="O214" s="15">
        <f>SUM(M214:N214)</f>
        <v>68</v>
      </c>
      <c r="P214" s="32"/>
      <c r="Q214" s="32"/>
      <c r="R214" s="32"/>
      <c r="S214" s="32"/>
      <c r="T214" s="32"/>
      <c r="U214" s="32"/>
      <c r="V214" s="32"/>
      <c r="W214" s="32"/>
      <c r="X214" s="32"/>
      <c r="Y214" s="32"/>
    </row>
    <row r="215" spans="1:25" ht="22.5" x14ac:dyDescent="0.2">
      <c r="A215" s="14" t="s">
        <v>175</v>
      </c>
      <c r="B215" s="14" t="s">
        <v>190</v>
      </c>
      <c r="C215" s="103" t="s">
        <v>54</v>
      </c>
      <c r="D215" s="28">
        <v>31</v>
      </c>
      <c r="E215" s="28">
        <v>18</v>
      </c>
      <c r="F215" s="15">
        <f t="shared" si="93"/>
        <v>49</v>
      </c>
      <c r="G215" s="28">
        <v>23</v>
      </c>
      <c r="H215" s="28">
        <v>16</v>
      </c>
      <c r="I215" s="15">
        <f t="shared" si="94"/>
        <v>39</v>
      </c>
      <c r="J215" s="28">
        <v>55</v>
      </c>
      <c r="K215" s="28">
        <v>34</v>
      </c>
      <c r="L215" s="15">
        <f t="shared" si="95"/>
        <v>89</v>
      </c>
      <c r="M215" s="15">
        <f t="shared" si="96"/>
        <v>78</v>
      </c>
      <c r="N215" s="15">
        <f t="shared" si="96"/>
        <v>50</v>
      </c>
      <c r="O215" s="15">
        <f t="shared" ref="O215:O216" si="97">SUM(M215:N215)</f>
        <v>128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2.5" x14ac:dyDescent="0.2">
      <c r="A216" s="14" t="s">
        <v>76</v>
      </c>
      <c r="B216" s="14" t="s">
        <v>190</v>
      </c>
      <c r="C216" s="103" t="s">
        <v>54</v>
      </c>
      <c r="D216" s="28">
        <v>8</v>
      </c>
      <c r="E216" s="28">
        <v>12</v>
      </c>
      <c r="F216" s="15">
        <f t="shared" si="93"/>
        <v>20</v>
      </c>
      <c r="G216" s="28">
        <v>6</v>
      </c>
      <c r="H216" s="28">
        <v>11</v>
      </c>
      <c r="I216" s="15">
        <f t="shared" si="94"/>
        <v>17</v>
      </c>
      <c r="J216" s="28">
        <v>5</v>
      </c>
      <c r="K216" s="28">
        <v>14</v>
      </c>
      <c r="L216" s="15">
        <f t="shared" si="95"/>
        <v>19</v>
      </c>
      <c r="M216" s="15">
        <f t="shared" si="96"/>
        <v>11</v>
      </c>
      <c r="N216" s="15">
        <f t="shared" si="96"/>
        <v>25</v>
      </c>
      <c r="O216" s="15">
        <f t="shared" si="97"/>
        <v>36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48" t="s">
        <v>31</v>
      </c>
      <c r="B217" s="149"/>
      <c r="C217" s="150"/>
      <c r="D217" s="90">
        <f>SUM(D214:D216)</f>
        <v>54</v>
      </c>
      <c r="E217" s="90">
        <f t="shared" ref="E217:O217" si="98">SUM(E214:E216)</f>
        <v>38</v>
      </c>
      <c r="F217" s="90">
        <f t="shared" si="98"/>
        <v>92</v>
      </c>
      <c r="G217" s="90">
        <f t="shared" si="98"/>
        <v>42</v>
      </c>
      <c r="H217" s="90">
        <f t="shared" si="98"/>
        <v>35</v>
      </c>
      <c r="I217" s="90">
        <f t="shared" si="98"/>
        <v>77</v>
      </c>
      <c r="J217" s="90">
        <f t="shared" si="98"/>
        <v>83</v>
      </c>
      <c r="K217" s="90">
        <f t="shared" si="98"/>
        <v>72</v>
      </c>
      <c r="L217" s="90">
        <f t="shared" si="98"/>
        <v>155</v>
      </c>
      <c r="M217" s="90">
        <f t="shared" si="98"/>
        <v>125</v>
      </c>
      <c r="N217" s="90">
        <f t="shared" si="98"/>
        <v>107</v>
      </c>
      <c r="O217" s="90">
        <f t="shared" si="98"/>
        <v>232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21"/>
      <c r="B218" s="21"/>
      <c r="C218" s="22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32"/>
      <c r="Q218" s="32"/>
      <c r="R218" s="32"/>
      <c r="S218" s="32"/>
      <c r="T218" s="32"/>
      <c r="U218" s="32"/>
      <c r="V218" s="32"/>
      <c r="W218" s="32"/>
      <c r="X218" s="32"/>
      <c r="Y218" s="32"/>
    </row>
    <row r="219" spans="1:25" x14ac:dyDescent="0.2">
      <c r="A219" s="129" t="s">
        <v>91</v>
      </c>
      <c r="B219" s="216"/>
      <c r="C219" s="130"/>
      <c r="D219" s="130"/>
      <c r="E219" s="130"/>
      <c r="F219" s="131"/>
      <c r="G219" s="132" t="s">
        <v>10</v>
      </c>
      <c r="H219" s="139"/>
      <c r="I219" s="139"/>
      <c r="J219" s="139"/>
      <c r="K219" s="139"/>
      <c r="L219" s="139"/>
      <c r="M219" s="139"/>
      <c r="N219" s="139"/>
      <c r="O219" s="140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25" t="s">
        <v>11</v>
      </c>
      <c r="B220" s="187" t="s">
        <v>12</v>
      </c>
      <c r="C220" s="97" t="s">
        <v>13</v>
      </c>
      <c r="D220" s="198" t="s">
        <v>14</v>
      </c>
      <c r="E220" s="199"/>
      <c r="F220" s="200"/>
      <c r="G220" s="198" t="s">
        <v>15</v>
      </c>
      <c r="H220" s="199"/>
      <c r="I220" s="200"/>
      <c r="J220" s="198" t="s">
        <v>16</v>
      </c>
      <c r="K220" s="199"/>
      <c r="L220" s="200"/>
      <c r="M220" s="198" t="s">
        <v>17</v>
      </c>
      <c r="N220" s="199"/>
      <c r="O220" s="200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s="39" customFormat="1" x14ac:dyDescent="0.2">
      <c r="A221" s="127" t="s">
        <v>18</v>
      </c>
      <c r="B221" s="187"/>
      <c r="C221" s="128" t="s">
        <v>13</v>
      </c>
      <c r="D221" s="37" t="s">
        <v>19</v>
      </c>
      <c r="E221" s="37" t="s">
        <v>20</v>
      </c>
      <c r="F221" s="37" t="s">
        <v>21</v>
      </c>
      <c r="G221" s="37" t="s">
        <v>19</v>
      </c>
      <c r="H221" s="37" t="s">
        <v>20</v>
      </c>
      <c r="I221" s="37" t="s">
        <v>21</v>
      </c>
      <c r="J221" s="37" t="s">
        <v>19</v>
      </c>
      <c r="K221" s="37" t="s">
        <v>20</v>
      </c>
      <c r="L221" s="37" t="s">
        <v>21</v>
      </c>
      <c r="M221" s="37" t="s">
        <v>19</v>
      </c>
      <c r="N221" s="37" t="s">
        <v>20</v>
      </c>
      <c r="O221" s="37" t="s">
        <v>21</v>
      </c>
      <c r="P221" s="38"/>
      <c r="Q221" s="38"/>
      <c r="R221" s="38"/>
      <c r="S221" s="38"/>
      <c r="T221" s="38"/>
      <c r="U221" s="38"/>
      <c r="V221" s="38"/>
      <c r="W221" s="38"/>
      <c r="X221" s="38"/>
      <c r="Y221" s="38"/>
    </row>
    <row r="222" spans="1:25" x14ac:dyDescent="0.2">
      <c r="A222" s="115" t="s">
        <v>213</v>
      </c>
      <c r="B222" s="115" t="s">
        <v>127</v>
      </c>
      <c r="C222" s="116" t="s">
        <v>54</v>
      </c>
      <c r="D222" s="117">
        <v>0</v>
      </c>
      <c r="E222" s="117">
        <v>0</v>
      </c>
      <c r="F222" s="29">
        <f>SUM(D222:E222)</f>
        <v>0</v>
      </c>
      <c r="G222" s="117">
        <v>0</v>
      </c>
      <c r="H222" s="117">
        <v>0</v>
      </c>
      <c r="I222" s="29">
        <f>SUM(G222:H222)</f>
        <v>0</v>
      </c>
      <c r="J222" s="118">
        <v>10</v>
      </c>
      <c r="K222" s="118">
        <v>11</v>
      </c>
      <c r="L222" s="29">
        <f>SUM(J222:K222)</f>
        <v>21</v>
      </c>
      <c r="M222" s="29">
        <f t="shared" ref="M222:N223" si="99">SUM(G222,J222)</f>
        <v>10</v>
      </c>
      <c r="N222" s="29">
        <f t="shared" si="99"/>
        <v>11</v>
      </c>
      <c r="O222" s="29">
        <f>SUM(M222:N222)</f>
        <v>21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0.5" customHeight="1" x14ac:dyDescent="0.2">
      <c r="A223" s="112" t="s">
        <v>36</v>
      </c>
      <c r="B223" s="112" t="s">
        <v>127</v>
      </c>
      <c r="C223" s="114" t="s">
        <v>54</v>
      </c>
      <c r="D223" s="108">
        <v>57</v>
      </c>
      <c r="E223" s="108">
        <v>72</v>
      </c>
      <c r="F223" s="26">
        <f>SUM(D223:E223)</f>
        <v>129</v>
      </c>
      <c r="G223" s="108">
        <v>46</v>
      </c>
      <c r="H223" s="108">
        <v>58</v>
      </c>
      <c r="I223" s="26">
        <f>SUM(G223:H223)</f>
        <v>104</v>
      </c>
      <c r="J223" s="108">
        <v>169</v>
      </c>
      <c r="K223" s="108">
        <v>284</v>
      </c>
      <c r="L223" s="26">
        <f>SUM(J223:K223)</f>
        <v>453</v>
      </c>
      <c r="M223" s="26">
        <f t="shared" si="99"/>
        <v>215</v>
      </c>
      <c r="N223" s="26">
        <f t="shared" si="99"/>
        <v>342</v>
      </c>
      <c r="O223" s="26">
        <f>SUM(M223:N223)</f>
        <v>557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0.5" customHeight="1" x14ac:dyDescent="0.2">
      <c r="A224" s="27"/>
      <c r="B224" s="27"/>
      <c r="C224" s="36" t="s">
        <v>26</v>
      </c>
      <c r="D224" s="28">
        <f>SUM(D222:D223)</f>
        <v>57</v>
      </c>
      <c r="E224" s="28">
        <f t="shared" ref="E224:O224" si="100">SUM(E222:E223)</f>
        <v>72</v>
      </c>
      <c r="F224" s="28">
        <f t="shared" si="100"/>
        <v>129</v>
      </c>
      <c r="G224" s="28">
        <f t="shared" si="100"/>
        <v>46</v>
      </c>
      <c r="H224" s="28">
        <f t="shared" si="100"/>
        <v>58</v>
      </c>
      <c r="I224" s="28">
        <f t="shared" si="100"/>
        <v>104</v>
      </c>
      <c r="J224" s="28">
        <f t="shared" si="100"/>
        <v>179</v>
      </c>
      <c r="K224" s="28">
        <f t="shared" si="100"/>
        <v>295</v>
      </c>
      <c r="L224" s="28">
        <f t="shared" si="100"/>
        <v>474</v>
      </c>
      <c r="M224" s="28">
        <f t="shared" si="100"/>
        <v>225</v>
      </c>
      <c r="N224" s="28">
        <f t="shared" si="100"/>
        <v>353</v>
      </c>
      <c r="O224" s="28">
        <f t="shared" si="100"/>
        <v>578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">
      <c r="A225" s="143" t="s">
        <v>31</v>
      </c>
      <c r="B225" s="144"/>
      <c r="C225" s="145"/>
      <c r="D225" s="93">
        <f>SUM(D224)</f>
        <v>57</v>
      </c>
      <c r="E225" s="93">
        <f t="shared" ref="E225:N225" si="101">SUM(E224)</f>
        <v>72</v>
      </c>
      <c r="F225" s="93">
        <f t="shared" si="101"/>
        <v>129</v>
      </c>
      <c r="G225" s="93">
        <f t="shared" si="101"/>
        <v>46</v>
      </c>
      <c r="H225" s="93">
        <f t="shared" si="101"/>
        <v>58</v>
      </c>
      <c r="I225" s="93">
        <f t="shared" si="101"/>
        <v>104</v>
      </c>
      <c r="J225" s="93">
        <f t="shared" si="101"/>
        <v>179</v>
      </c>
      <c r="K225" s="93">
        <f t="shared" si="101"/>
        <v>295</v>
      </c>
      <c r="L225" s="93">
        <f t="shared" si="101"/>
        <v>474</v>
      </c>
      <c r="M225" s="93">
        <f t="shared" si="101"/>
        <v>225</v>
      </c>
      <c r="N225" s="93">
        <f t="shared" si="101"/>
        <v>353</v>
      </c>
      <c r="O225" s="93">
        <f>SUM(O224)</f>
        <v>578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6"/>
      <c r="B226" s="44"/>
      <c r="C226" s="20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2"/>
      <c r="Q226" s="32"/>
      <c r="R226" s="32"/>
      <c r="S226" s="32"/>
      <c r="T226" s="32"/>
      <c r="U226" s="32"/>
      <c r="V226" s="32"/>
      <c r="W226" s="32"/>
      <c r="X226" s="32"/>
      <c r="Y226" s="32"/>
    </row>
    <row r="227" spans="1:25" ht="11.25" customHeight="1" x14ac:dyDescent="0.2">
      <c r="A227" s="129" t="s">
        <v>92</v>
      </c>
      <c r="B227" s="130"/>
      <c r="C227" s="130"/>
      <c r="D227" s="130"/>
      <c r="E227" s="130"/>
      <c r="F227" s="131"/>
      <c r="G227" s="132" t="s">
        <v>10</v>
      </c>
      <c r="H227" s="139"/>
      <c r="I227" s="139"/>
      <c r="J227" s="139"/>
      <c r="K227" s="139"/>
      <c r="L227" s="139"/>
      <c r="M227" s="139"/>
      <c r="N227" s="139"/>
      <c r="O227" s="140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1.75" customHeight="1" x14ac:dyDescent="0.2">
      <c r="A228" s="11" t="s">
        <v>11</v>
      </c>
      <c r="B228" s="135" t="s">
        <v>12</v>
      </c>
      <c r="C228" s="137" t="s">
        <v>13</v>
      </c>
      <c r="D228" s="132" t="s">
        <v>14</v>
      </c>
      <c r="E228" s="139"/>
      <c r="F228" s="140"/>
      <c r="G228" s="132" t="s">
        <v>15</v>
      </c>
      <c r="H228" s="139"/>
      <c r="I228" s="140"/>
      <c r="J228" s="132" t="s">
        <v>16</v>
      </c>
      <c r="K228" s="139"/>
      <c r="L228" s="140"/>
      <c r="M228" s="132" t="s">
        <v>17</v>
      </c>
      <c r="N228" s="139"/>
      <c r="O228" s="140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">
      <c r="A229" s="11" t="s">
        <v>18</v>
      </c>
      <c r="B229" s="146"/>
      <c r="C229" s="147"/>
      <c r="D229" s="19" t="s">
        <v>19</v>
      </c>
      <c r="E229" s="19" t="s">
        <v>20</v>
      </c>
      <c r="F229" s="19" t="s">
        <v>21</v>
      </c>
      <c r="G229" s="19" t="s">
        <v>19</v>
      </c>
      <c r="H229" s="19" t="s">
        <v>20</v>
      </c>
      <c r="I229" s="19" t="s">
        <v>21</v>
      </c>
      <c r="J229" s="19" t="s">
        <v>19</v>
      </c>
      <c r="K229" s="19" t="s">
        <v>20</v>
      </c>
      <c r="L229" s="19" t="s">
        <v>21</v>
      </c>
      <c r="M229" s="19" t="s">
        <v>19</v>
      </c>
      <c r="N229" s="19" t="s">
        <v>20</v>
      </c>
      <c r="O229" s="19" t="s">
        <v>21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2.5" x14ac:dyDescent="0.2">
      <c r="A230" s="14" t="s">
        <v>77</v>
      </c>
      <c r="B230" s="14" t="s">
        <v>189</v>
      </c>
      <c r="C230" s="103" t="s">
        <v>54</v>
      </c>
      <c r="D230" s="28">
        <v>29</v>
      </c>
      <c r="E230" s="28">
        <v>34</v>
      </c>
      <c r="F230" s="15">
        <f>SUM(D230:E230)</f>
        <v>63</v>
      </c>
      <c r="G230" s="28">
        <v>29</v>
      </c>
      <c r="H230" s="28">
        <v>31</v>
      </c>
      <c r="I230" s="15">
        <f>SUM(G230:H230)</f>
        <v>60</v>
      </c>
      <c r="J230" s="28">
        <v>59</v>
      </c>
      <c r="K230" s="28">
        <v>88</v>
      </c>
      <c r="L230" s="15">
        <f>SUM(J230:K230)</f>
        <v>147</v>
      </c>
      <c r="M230" s="15">
        <f t="shared" ref="M230:N230" si="102">SUM(G230,J230)</f>
        <v>88</v>
      </c>
      <c r="N230" s="15">
        <f t="shared" si="102"/>
        <v>119</v>
      </c>
      <c r="O230" s="15">
        <f>SUM(M230:N230)</f>
        <v>207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48" t="s">
        <v>31</v>
      </c>
      <c r="B231" s="149"/>
      <c r="C231" s="150"/>
      <c r="D231" s="90">
        <f>SUM(D230)</f>
        <v>29</v>
      </c>
      <c r="E231" s="90">
        <f t="shared" ref="E231:O231" si="103">SUM(E230)</f>
        <v>34</v>
      </c>
      <c r="F231" s="90">
        <f t="shared" si="103"/>
        <v>63</v>
      </c>
      <c r="G231" s="90">
        <f t="shared" si="103"/>
        <v>29</v>
      </c>
      <c r="H231" s="90">
        <f t="shared" si="103"/>
        <v>31</v>
      </c>
      <c r="I231" s="90">
        <f>SUM(I230)</f>
        <v>60</v>
      </c>
      <c r="J231" s="90">
        <f t="shared" si="103"/>
        <v>59</v>
      </c>
      <c r="K231" s="90">
        <f t="shared" si="103"/>
        <v>88</v>
      </c>
      <c r="L231" s="90">
        <f>SUM(L230)</f>
        <v>147</v>
      </c>
      <c r="M231" s="90">
        <f t="shared" si="103"/>
        <v>88</v>
      </c>
      <c r="N231" s="90">
        <f t="shared" si="103"/>
        <v>119</v>
      </c>
      <c r="O231" s="90">
        <f t="shared" si="103"/>
        <v>207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21"/>
      <c r="B232" s="21"/>
      <c r="C232" s="22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32"/>
      <c r="Q232" s="32"/>
      <c r="R232" s="32"/>
      <c r="S232" s="32"/>
      <c r="T232" s="32"/>
      <c r="U232" s="32"/>
      <c r="V232" s="32"/>
      <c r="W232" s="32"/>
      <c r="X232" s="32"/>
      <c r="Y232" s="32"/>
    </row>
    <row r="233" spans="1:25" x14ac:dyDescent="0.2">
      <c r="A233" s="17"/>
      <c r="B233" s="20"/>
      <c r="C233" s="20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2"/>
      <c r="Q233" s="32"/>
      <c r="R233" s="32"/>
      <c r="S233" s="32"/>
      <c r="T233" s="32"/>
      <c r="U233" s="32"/>
      <c r="V233" s="32"/>
      <c r="W233" s="32"/>
      <c r="X233" s="32"/>
      <c r="Y233" s="32"/>
    </row>
    <row r="234" spans="1:25" x14ac:dyDescent="0.2">
      <c r="A234" s="129" t="s">
        <v>96</v>
      </c>
      <c r="B234" s="130"/>
      <c r="C234" s="130"/>
      <c r="D234" s="130"/>
      <c r="E234" s="130"/>
      <c r="F234" s="131"/>
      <c r="G234" s="132" t="s">
        <v>10</v>
      </c>
      <c r="H234" s="139"/>
      <c r="I234" s="139"/>
      <c r="J234" s="139"/>
      <c r="K234" s="139"/>
      <c r="L234" s="139"/>
      <c r="M234" s="139"/>
      <c r="N234" s="139"/>
      <c r="O234" s="140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1" t="s">
        <v>11</v>
      </c>
      <c r="B235" s="94" t="s">
        <v>12</v>
      </c>
      <c r="C235" s="94" t="s">
        <v>13</v>
      </c>
      <c r="D235" s="132" t="s">
        <v>14</v>
      </c>
      <c r="E235" s="139"/>
      <c r="F235" s="140"/>
      <c r="G235" s="132" t="s">
        <v>15</v>
      </c>
      <c r="H235" s="139"/>
      <c r="I235" s="140"/>
      <c r="J235" s="132" t="s">
        <v>16</v>
      </c>
      <c r="K235" s="139"/>
      <c r="L235" s="140"/>
      <c r="M235" s="132" t="s">
        <v>17</v>
      </c>
      <c r="N235" s="139"/>
      <c r="O235" s="140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s="39" customFormat="1" x14ac:dyDescent="0.2">
      <c r="A236" s="35" t="s">
        <v>18</v>
      </c>
      <c r="B236" s="35"/>
      <c r="C236" s="35"/>
      <c r="D236" s="37" t="s">
        <v>19</v>
      </c>
      <c r="E236" s="37" t="s">
        <v>20</v>
      </c>
      <c r="F236" s="37" t="s">
        <v>21</v>
      </c>
      <c r="G236" s="37" t="s">
        <v>19</v>
      </c>
      <c r="H236" s="37" t="s">
        <v>20</v>
      </c>
      <c r="I236" s="37" t="s">
        <v>21</v>
      </c>
      <c r="J236" s="37" t="s">
        <v>19</v>
      </c>
      <c r="K236" s="37" t="s">
        <v>20</v>
      </c>
      <c r="L236" s="37" t="s">
        <v>21</v>
      </c>
      <c r="M236" s="37" t="s">
        <v>19</v>
      </c>
      <c r="N236" s="37" t="s">
        <v>20</v>
      </c>
      <c r="O236" s="37" t="s">
        <v>21</v>
      </c>
      <c r="P236" s="38"/>
      <c r="Q236" s="38"/>
      <c r="R236" s="38"/>
      <c r="S236" s="38"/>
      <c r="T236" s="38"/>
      <c r="U236" s="38"/>
      <c r="V236" s="38"/>
      <c r="W236" s="38"/>
      <c r="X236" s="38"/>
      <c r="Y236" s="38"/>
    </row>
    <row r="237" spans="1:25" x14ac:dyDescent="0.2">
      <c r="A237" s="27" t="s">
        <v>74</v>
      </c>
      <c r="B237" s="27" t="s">
        <v>129</v>
      </c>
      <c r="C237" s="111" t="s">
        <v>38</v>
      </c>
      <c r="D237" s="28">
        <v>12</v>
      </c>
      <c r="E237" s="28">
        <v>13</v>
      </c>
      <c r="F237" s="28">
        <f>SUM(D237:E237)</f>
        <v>25</v>
      </c>
      <c r="G237" s="28">
        <v>8</v>
      </c>
      <c r="H237" s="28">
        <v>12</v>
      </c>
      <c r="I237" s="28">
        <f>SUM(G237,H237)</f>
        <v>20</v>
      </c>
      <c r="J237" s="28">
        <v>13</v>
      </c>
      <c r="K237" s="28">
        <v>38</v>
      </c>
      <c r="L237" s="28">
        <f>SUM(J237:K237)</f>
        <v>51</v>
      </c>
      <c r="M237" s="28">
        <f t="shared" ref="M237:N238" si="104">G237+J237</f>
        <v>21</v>
      </c>
      <c r="N237" s="28">
        <f t="shared" si="104"/>
        <v>50</v>
      </c>
      <c r="O237" s="28">
        <f>SUM(M237:N237)</f>
        <v>71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27" t="s">
        <v>218</v>
      </c>
      <c r="B238" s="27" t="s">
        <v>129</v>
      </c>
      <c r="C238" s="111" t="s">
        <v>38</v>
      </c>
      <c r="D238" s="28">
        <v>0</v>
      </c>
      <c r="E238" s="28">
        <v>0</v>
      </c>
      <c r="F238" s="28">
        <f>SUM(D238:E238)</f>
        <v>0</v>
      </c>
      <c r="G238" s="28">
        <v>0</v>
      </c>
      <c r="H238" s="28">
        <v>0</v>
      </c>
      <c r="I238" s="28">
        <f>SUM(G238,H238)</f>
        <v>0</v>
      </c>
      <c r="J238" s="28">
        <v>5</v>
      </c>
      <c r="K238" s="28">
        <v>3</v>
      </c>
      <c r="L238" s="28">
        <f>SUM(J238:K238)</f>
        <v>8</v>
      </c>
      <c r="M238" s="28">
        <f t="shared" si="104"/>
        <v>5</v>
      </c>
      <c r="N238" s="28">
        <f t="shared" si="104"/>
        <v>3</v>
      </c>
      <c r="O238" s="28">
        <f>SUM(M238:N238)</f>
        <v>8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27"/>
      <c r="B239" s="27"/>
      <c r="C239" s="36" t="s">
        <v>26</v>
      </c>
      <c r="D239" s="28">
        <f>SUM(D237:D238)</f>
        <v>12</v>
      </c>
      <c r="E239" s="28">
        <f t="shared" ref="E239:O239" si="105">SUM(E237:E238)</f>
        <v>13</v>
      </c>
      <c r="F239" s="28">
        <f t="shared" si="105"/>
        <v>25</v>
      </c>
      <c r="G239" s="28">
        <f t="shared" si="105"/>
        <v>8</v>
      </c>
      <c r="H239" s="28">
        <f t="shared" si="105"/>
        <v>12</v>
      </c>
      <c r="I239" s="28">
        <f t="shared" si="105"/>
        <v>20</v>
      </c>
      <c r="J239" s="28">
        <f t="shared" si="105"/>
        <v>18</v>
      </c>
      <c r="K239" s="28">
        <f t="shared" si="105"/>
        <v>41</v>
      </c>
      <c r="L239" s="28">
        <f t="shared" si="105"/>
        <v>59</v>
      </c>
      <c r="M239" s="28">
        <f t="shared" si="105"/>
        <v>26</v>
      </c>
      <c r="N239" s="28">
        <f t="shared" si="105"/>
        <v>53</v>
      </c>
      <c r="O239" s="28">
        <f t="shared" si="105"/>
        <v>79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43" t="s">
        <v>31</v>
      </c>
      <c r="B240" s="144"/>
      <c r="C240" s="145"/>
      <c r="D240" s="93">
        <f>SUM(D239)</f>
        <v>12</v>
      </c>
      <c r="E240" s="93">
        <f t="shared" ref="E240:O240" si="106">SUM(E239)</f>
        <v>13</v>
      </c>
      <c r="F240" s="93">
        <f t="shared" si="106"/>
        <v>25</v>
      </c>
      <c r="G240" s="93">
        <f t="shared" si="106"/>
        <v>8</v>
      </c>
      <c r="H240" s="93">
        <f t="shared" si="106"/>
        <v>12</v>
      </c>
      <c r="I240" s="93">
        <f t="shared" si="106"/>
        <v>20</v>
      </c>
      <c r="J240" s="93">
        <f t="shared" si="106"/>
        <v>18</v>
      </c>
      <c r="K240" s="93">
        <f t="shared" si="106"/>
        <v>41</v>
      </c>
      <c r="L240" s="93">
        <f t="shared" si="106"/>
        <v>59</v>
      </c>
      <c r="M240" s="93">
        <f t="shared" si="106"/>
        <v>26</v>
      </c>
      <c r="N240" s="93">
        <f t="shared" si="106"/>
        <v>53</v>
      </c>
      <c r="O240" s="93">
        <f t="shared" si="106"/>
        <v>79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7"/>
      <c r="B241" s="20"/>
      <c r="C241" s="20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thickBot="1" x14ac:dyDescent="0.25">
      <c r="A242" s="21"/>
      <c r="B242" s="21"/>
      <c r="C242" s="22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thickBot="1" x14ac:dyDescent="0.25">
      <c r="A243" s="194" t="s">
        <v>78</v>
      </c>
      <c r="B243" s="195"/>
      <c r="C243" s="196"/>
      <c r="D243" s="45">
        <f t="shared" ref="D243:O243" si="107">SUM(D184,D202,D196,D209,D217,D225,D231,D240)</f>
        <v>245</v>
      </c>
      <c r="E243" s="45">
        <f t="shared" si="107"/>
        <v>290</v>
      </c>
      <c r="F243" s="45">
        <f t="shared" si="107"/>
        <v>535</v>
      </c>
      <c r="G243" s="45">
        <f t="shared" si="107"/>
        <v>196</v>
      </c>
      <c r="H243" s="45">
        <f t="shared" si="107"/>
        <v>248</v>
      </c>
      <c r="I243" s="45">
        <f t="shared" si="107"/>
        <v>444</v>
      </c>
      <c r="J243" s="45">
        <f t="shared" si="107"/>
        <v>656</v>
      </c>
      <c r="K243" s="45">
        <f t="shared" si="107"/>
        <v>973</v>
      </c>
      <c r="L243" s="45">
        <f t="shared" si="107"/>
        <v>1629</v>
      </c>
      <c r="M243" s="45">
        <f t="shared" si="107"/>
        <v>852</v>
      </c>
      <c r="N243" s="45">
        <f t="shared" si="107"/>
        <v>1221</v>
      </c>
      <c r="O243" s="45">
        <f t="shared" si="107"/>
        <v>2073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71"/>
      <c r="B244" s="71"/>
      <c r="C244" s="71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thickBot="1" x14ac:dyDescent="0.25">
      <c r="A245" s="17"/>
      <c r="B245" s="17"/>
      <c r="C245" s="17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215" t="s">
        <v>176</v>
      </c>
      <c r="B246" s="215"/>
      <c r="C246" s="215"/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29" t="s">
        <v>73</v>
      </c>
      <c r="B248" s="130"/>
      <c r="C248" s="130"/>
      <c r="D248" s="130"/>
      <c r="E248" s="130"/>
      <c r="F248" s="131"/>
      <c r="G248" s="132" t="s">
        <v>10</v>
      </c>
      <c r="H248" s="139"/>
      <c r="I248" s="139"/>
      <c r="J248" s="139"/>
      <c r="K248" s="139"/>
      <c r="L248" s="139"/>
      <c r="M248" s="139"/>
      <c r="N248" s="139"/>
      <c r="O248" s="140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1" t="s">
        <v>11</v>
      </c>
      <c r="B249" s="135" t="s">
        <v>12</v>
      </c>
      <c r="C249" s="137" t="s">
        <v>13</v>
      </c>
      <c r="D249" s="132" t="s">
        <v>14</v>
      </c>
      <c r="E249" s="139"/>
      <c r="F249" s="140"/>
      <c r="G249" s="132" t="s">
        <v>15</v>
      </c>
      <c r="H249" s="139"/>
      <c r="I249" s="140"/>
      <c r="J249" s="132" t="s">
        <v>16</v>
      </c>
      <c r="K249" s="139"/>
      <c r="L249" s="140"/>
      <c r="M249" s="132" t="s">
        <v>17</v>
      </c>
      <c r="N249" s="139"/>
      <c r="O249" s="140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1" t="s">
        <v>18</v>
      </c>
      <c r="B250" s="146"/>
      <c r="C250" s="147"/>
      <c r="D250" s="99" t="s">
        <v>19</v>
      </c>
      <c r="E250" s="99" t="s">
        <v>20</v>
      </c>
      <c r="F250" s="99" t="s">
        <v>21</v>
      </c>
      <c r="G250" s="99" t="s">
        <v>19</v>
      </c>
      <c r="H250" s="99" t="s">
        <v>20</v>
      </c>
      <c r="I250" s="99" t="s">
        <v>21</v>
      </c>
      <c r="J250" s="99" t="s">
        <v>19</v>
      </c>
      <c r="K250" s="99" t="s">
        <v>20</v>
      </c>
      <c r="L250" s="99" t="s">
        <v>21</v>
      </c>
      <c r="M250" s="99" t="s">
        <v>19</v>
      </c>
      <c r="N250" s="99" t="s">
        <v>20</v>
      </c>
      <c r="O250" s="99" t="s">
        <v>21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4" t="s">
        <v>228</v>
      </c>
      <c r="B251" s="106" t="s">
        <v>99</v>
      </c>
      <c r="C251" s="110" t="s">
        <v>22</v>
      </c>
      <c r="D251" s="28">
        <v>0</v>
      </c>
      <c r="E251" s="28">
        <v>0</v>
      </c>
      <c r="F251" s="28">
        <f>SUM(D251:E251)</f>
        <v>0</v>
      </c>
      <c r="G251" s="28">
        <v>16</v>
      </c>
      <c r="H251" s="28">
        <v>40</v>
      </c>
      <c r="I251" s="28">
        <f>SUM(G251:H251)</f>
        <v>56</v>
      </c>
      <c r="J251" s="28">
        <v>53</v>
      </c>
      <c r="K251" s="28">
        <v>133</v>
      </c>
      <c r="L251" s="28">
        <f>SUM(J251:K251)</f>
        <v>186</v>
      </c>
      <c r="M251" s="28">
        <f>SUM(G251,J251)</f>
        <v>69</v>
      </c>
      <c r="N251" s="28">
        <f>SUM(H251,K251)</f>
        <v>173</v>
      </c>
      <c r="O251" s="28">
        <f>SUM(M251:N251)</f>
        <v>242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27"/>
      <c r="B252" s="27"/>
      <c r="C252" s="101" t="s">
        <v>26</v>
      </c>
      <c r="D252" s="28">
        <f>SUM(D251)</f>
        <v>0</v>
      </c>
      <c r="E252" s="28">
        <f t="shared" ref="E252:O252" si="108">SUM(E251)</f>
        <v>0</v>
      </c>
      <c r="F252" s="28">
        <f t="shared" si="108"/>
        <v>0</v>
      </c>
      <c r="G252" s="28">
        <f t="shared" si="108"/>
        <v>16</v>
      </c>
      <c r="H252" s="28">
        <f t="shared" si="108"/>
        <v>40</v>
      </c>
      <c r="I252" s="28">
        <f t="shared" si="108"/>
        <v>56</v>
      </c>
      <c r="J252" s="28">
        <f t="shared" si="108"/>
        <v>53</v>
      </c>
      <c r="K252" s="28">
        <f t="shared" si="108"/>
        <v>133</v>
      </c>
      <c r="L252" s="28">
        <f t="shared" si="108"/>
        <v>186</v>
      </c>
      <c r="M252" s="28">
        <f t="shared" si="108"/>
        <v>69</v>
      </c>
      <c r="N252" s="28">
        <f t="shared" si="108"/>
        <v>173</v>
      </c>
      <c r="O252" s="28">
        <f t="shared" si="108"/>
        <v>242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s="39" customFormat="1" x14ac:dyDescent="0.2">
      <c r="A253" s="89"/>
      <c r="B253" s="89"/>
      <c r="C253" s="100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38"/>
      <c r="Q253" s="38"/>
      <c r="R253" s="38"/>
      <c r="S253" s="38"/>
      <c r="T253" s="38"/>
      <c r="U253" s="38"/>
      <c r="V253" s="38"/>
      <c r="W253" s="38"/>
      <c r="X253" s="38"/>
      <c r="Y253" s="38"/>
    </row>
    <row r="254" spans="1:25" x14ac:dyDescent="0.2">
      <c r="A254" s="148" t="s">
        <v>31</v>
      </c>
      <c r="B254" s="149"/>
      <c r="C254" s="150"/>
      <c r="D254" s="90">
        <f>SUM(D251)</f>
        <v>0</v>
      </c>
      <c r="E254" s="90">
        <f t="shared" ref="E254:O254" si="109">SUM(E251)</f>
        <v>0</v>
      </c>
      <c r="F254" s="90">
        <f t="shared" si="109"/>
        <v>0</v>
      </c>
      <c r="G254" s="90">
        <f t="shared" si="109"/>
        <v>16</v>
      </c>
      <c r="H254" s="90">
        <f t="shared" si="109"/>
        <v>40</v>
      </c>
      <c r="I254" s="90">
        <f t="shared" si="109"/>
        <v>56</v>
      </c>
      <c r="J254" s="90">
        <f t="shared" si="109"/>
        <v>53</v>
      </c>
      <c r="K254" s="90">
        <f t="shared" si="109"/>
        <v>133</v>
      </c>
      <c r="L254" s="90">
        <f t="shared" si="109"/>
        <v>186</v>
      </c>
      <c r="M254" s="90">
        <f t="shared" si="109"/>
        <v>69</v>
      </c>
      <c r="N254" s="90">
        <f t="shared" si="109"/>
        <v>173</v>
      </c>
      <c r="O254" s="90">
        <f t="shared" si="109"/>
        <v>242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29" t="s">
        <v>35</v>
      </c>
      <c r="B256" s="130"/>
      <c r="C256" s="130"/>
      <c r="D256" s="130"/>
      <c r="E256" s="130"/>
      <c r="F256" s="131"/>
      <c r="G256" s="132" t="s">
        <v>10</v>
      </c>
      <c r="H256" s="139"/>
      <c r="I256" s="139"/>
      <c r="J256" s="139"/>
      <c r="K256" s="139"/>
      <c r="L256" s="139"/>
      <c r="M256" s="139"/>
      <c r="N256" s="139"/>
      <c r="O256" s="140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1" t="s">
        <v>11</v>
      </c>
      <c r="B257" s="135" t="s">
        <v>12</v>
      </c>
      <c r="C257" s="137" t="s">
        <v>13</v>
      </c>
      <c r="D257" s="132" t="s">
        <v>14</v>
      </c>
      <c r="E257" s="139"/>
      <c r="F257" s="140"/>
      <c r="G257" s="132" t="s">
        <v>15</v>
      </c>
      <c r="H257" s="139"/>
      <c r="I257" s="140"/>
      <c r="J257" s="132" t="s">
        <v>16</v>
      </c>
      <c r="K257" s="139"/>
      <c r="L257" s="140"/>
      <c r="M257" s="132" t="s">
        <v>17</v>
      </c>
      <c r="N257" s="139"/>
      <c r="O257" s="140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1" t="s">
        <v>18</v>
      </c>
      <c r="B258" s="146"/>
      <c r="C258" s="147"/>
      <c r="D258" s="19" t="s">
        <v>19</v>
      </c>
      <c r="E258" s="19" t="s">
        <v>20</v>
      </c>
      <c r="F258" s="19" t="s">
        <v>21</v>
      </c>
      <c r="G258" s="19" t="s">
        <v>19</v>
      </c>
      <c r="H258" s="19" t="s">
        <v>20</v>
      </c>
      <c r="I258" s="19" t="s">
        <v>21</v>
      </c>
      <c r="J258" s="19" t="s">
        <v>19</v>
      </c>
      <c r="K258" s="19" t="s">
        <v>20</v>
      </c>
      <c r="L258" s="19" t="s">
        <v>21</v>
      </c>
      <c r="M258" s="19" t="s">
        <v>19</v>
      </c>
      <c r="N258" s="19" t="s">
        <v>20</v>
      </c>
      <c r="O258" s="19" t="s">
        <v>21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2.5" x14ac:dyDescent="0.2">
      <c r="A259" s="14" t="s">
        <v>130</v>
      </c>
      <c r="B259" s="14" t="s">
        <v>215</v>
      </c>
      <c r="C259" s="103" t="s">
        <v>187</v>
      </c>
      <c r="D259" s="28">
        <v>0</v>
      </c>
      <c r="E259" s="28">
        <v>0</v>
      </c>
      <c r="F259" s="15">
        <f>SUM(D259:E259)</f>
        <v>0</v>
      </c>
      <c r="G259" s="28">
        <v>0</v>
      </c>
      <c r="H259" s="28">
        <v>0</v>
      </c>
      <c r="I259" s="15">
        <f t="shared" ref="I259" si="110">SUM(G259:H259)</f>
        <v>0</v>
      </c>
      <c r="J259" s="28">
        <v>3</v>
      </c>
      <c r="K259" s="28">
        <v>17</v>
      </c>
      <c r="L259" s="15">
        <f t="shared" ref="L259" si="111">SUM(J259:K259)</f>
        <v>20</v>
      </c>
      <c r="M259" s="15">
        <f t="shared" ref="M259:N260" si="112">SUM(G259,J259)</f>
        <v>3</v>
      </c>
      <c r="N259" s="15">
        <f t="shared" si="112"/>
        <v>17</v>
      </c>
      <c r="O259" s="15">
        <f t="shared" ref="O259" si="113">SUM(M259:N259)</f>
        <v>20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2.5" x14ac:dyDescent="0.2">
      <c r="A260" s="14" t="s">
        <v>228</v>
      </c>
      <c r="B260" s="14" t="s">
        <v>105</v>
      </c>
      <c r="C260" s="88" t="s">
        <v>187</v>
      </c>
      <c r="D260" s="28">
        <v>4</v>
      </c>
      <c r="E260" s="28">
        <v>9</v>
      </c>
      <c r="F260" s="104">
        <f>SUM(D260:E260)</f>
        <v>13</v>
      </c>
      <c r="G260" s="28">
        <v>4</v>
      </c>
      <c r="H260" s="28">
        <v>6</v>
      </c>
      <c r="I260" s="104">
        <f>SUM(G260:H260)</f>
        <v>10</v>
      </c>
      <c r="J260" s="28">
        <v>35</v>
      </c>
      <c r="K260" s="28">
        <v>89</v>
      </c>
      <c r="L260" s="105">
        <f>SUM(J260:K260)</f>
        <v>124</v>
      </c>
      <c r="M260" s="15">
        <f t="shared" si="112"/>
        <v>39</v>
      </c>
      <c r="N260" s="15">
        <f t="shared" si="112"/>
        <v>95</v>
      </c>
      <c r="O260" s="15">
        <f>SUM(M260:N260)</f>
        <v>134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48" t="s">
        <v>31</v>
      </c>
      <c r="B261" s="149"/>
      <c r="C261" s="150"/>
      <c r="D261" s="93">
        <f>SUM(D259:D260)</f>
        <v>4</v>
      </c>
      <c r="E261" s="93">
        <f t="shared" ref="E261:O261" si="114">SUM(E259:E260)</f>
        <v>9</v>
      </c>
      <c r="F261" s="93">
        <f>SUM(F259:F260)</f>
        <v>13</v>
      </c>
      <c r="G261" s="93">
        <f t="shared" si="114"/>
        <v>4</v>
      </c>
      <c r="H261" s="93">
        <f t="shared" si="114"/>
        <v>6</v>
      </c>
      <c r="I261" s="93">
        <f>SUM(I259:I260)</f>
        <v>10</v>
      </c>
      <c r="J261" s="93">
        <f t="shared" si="114"/>
        <v>38</v>
      </c>
      <c r="K261" s="93">
        <f>SUM(K259:K260)</f>
        <v>106</v>
      </c>
      <c r="L261" s="93">
        <f>SUM(L259:L260)</f>
        <v>144</v>
      </c>
      <c r="M261" s="93">
        <f t="shared" si="114"/>
        <v>42</v>
      </c>
      <c r="N261" s="93">
        <f t="shared" si="114"/>
        <v>112</v>
      </c>
      <c r="O261" s="93">
        <f t="shared" si="114"/>
        <v>154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29" t="s">
        <v>40</v>
      </c>
      <c r="B263" s="130"/>
      <c r="C263" s="130"/>
      <c r="D263" s="130"/>
      <c r="E263" s="130"/>
      <c r="F263" s="131"/>
      <c r="G263" s="132" t="s">
        <v>10</v>
      </c>
      <c r="H263" s="139"/>
      <c r="I263" s="139"/>
      <c r="J263" s="139"/>
      <c r="K263" s="139"/>
      <c r="L263" s="139"/>
      <c r="M263" s="139"/>
      <c r="N263" s="139"/>
      <c r="O263" s="140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1" t="s">
        <v>11</v>
      </c>
      <c r="B264" s="135" t="s">
        <v>12</v>
      </c>
      <c r="C264" s="137" t="s">
        <v>13</v>
      </c>
      <c r="D264" s="132" t="s">
        <v>14</v>
      </c>
      <c r="E264" s="139"/>
      <c r="F264" s="140"/>
      <c r="G264" s="132" t="s">
        <v>15</v>
      </c>
      <c r="H264" s="139"/>
      <c r="I264" s="140"/>
      <c r="J264" s="132" t="s">
        <v>16</v>
      </c>
      <c r="K264" s="139"/>
      <c r="L264" s="140"/>
      <c r="M264" s="132" t="s">
        <v>17</v>
      </c>
      <c r="N264" s="139"/>
      <c r="O264" s="140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68" t="s">
        <v>18</v>
      </c>
      <c r="B265" s="141"/>
      <c r="C265" s="142"/>
      <c r="D265" s="99" t="s">
        <v>19</v>
      </c>
      <c r="E265" s="99" t="s">
        <v>20</v>
      </c>
      <c r="F265" s="99" t="s">
        <v>21</v>
      </c>
      <c r="G265" s="99" t="s">
        <v>19</v>
      </c>
      <c r="H265" s="99" t="s">
        <v>20</v>
      </c>
      <c r="I265" s="99" t="s">
        <v>21</v>
      </c>
      <c r="J265" s="99" t="s">
        <v>19</v>
      </c>
      <c r="K265" s="99" t="s">
        <v>20</v>
      </c>
      <c r="L265" s="99" t="s">
        <v>21</v>
      </c>
      <c r="M265" s="99" t="s">
        <v>19</v>
      </c>
      <c r="N265" s="99" t="s">
        <v>20</v>
      </c>
      <c r="O265" s="99" t="s">
        <v>21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s="39" customFormat="1" x14ac:dyDescent="0.2">
      <c r="A266" s="27" t="s">
        <v>228</v>
      </c>
      <c r="B266" s="27" t="s">
        <v>108</v>
      </c>
      <c r="C266" s="102" t="s">
        <v>38</v>
      </c>
      <c r="D266" s="28">
        <v>6</v>
      </c>
      <c r="E266" s="28">
        <v>15</v>
      </c>
      <c r="F266" s="28">
        <f>SUM(D266:E266)</f>
        <v>21</v>
      </c>
      <c r="G266" s="28">
        <v>7</v>
      </c>
      <c r="H266" s="28">
        <v>21</v>
      </c>
      <c r="I266" s="28">
        <f>SUM(G266:H266)</f>
        <v>28</v>
      </c>
      <c r="J266" s="28">
        <v>21</v>
      </c>
      <c r="K266" s="28">
        <v>69</v>
      </c>
      <c r="L266" s="28">
        <f>SUM(J266:K266)</f>
        <v>90</v>
      </c>
      <c r="M266" s="28">
        <f>SUM(G266,J266)</f>
        <v>28</v>
      </c>
      <c r="N266" s="28">
        <f>SUM(H266,K266)</f>
        <v>90</v>
      </c>
      <c r="O266" s="28">
        <f>SUM(M266:N266)</f>
        <v>118</v>
      </c>
      <c r="P266" s="38"/>
      <c r="Q266" s="38"/>
      <c r="R266" s="38"/>
      <c r="S266" s="38"/>
      <c r="T266" s="38"/>
      <c r="U266" s="38"/>
      <c r="V266" s="38"/>
      <c r="W266" s="38"/>
      <c r="X266" s="38"/>
      <c r="Y266" s="38"/>
    </row>
    <row r="267" spans="1:25" s="39" customFormat="1" x14ac:dyDescent="0.2">
      <c r="A267" s="143" t="s">
        <v>31</v>
      </c>
      <c r="B267" s="144"/>
      <c r="C267" s="145"/>
      <c r="D267" s="93">
        <f>SUM(D266)</f>
        <v>6</v>
      </c>
      <c r="E267" s="93">
        <f t="shared" ref="E267:M267" si="115">SUM(E266)</f>
        <v>15</v>
      </c>
      <c r="F267" s="93">
        <f>SUM(F266)</f>
        <v>21</v>
      </c>
      <c r="G267" s="93">
        <f t="shared" si="115"/>
        <v>7</v>
      </c>
      <c r="H267" s="93">
        <f t="shared" si="115"/>
        <v>21</v>
      </c>
      <c r="I267" s="93">
        <f t="shared" si="115"/>
        <v>28</v>
      </c>
      <c r="J267" s="93">
        <f t="shared" si="115"/>
        <v>21</v>
      </c>
      <c r="K267" s="93">
        <f t="shared" si="115"/>
        <v>69</v>
      </c>
      <c r="L267" s="93">
        <f t="shared" si="115"/>
        <v>90</v>
      </c>
      <c r="M267" s="93">
        <f t="shared" si="115"/>
        <v>28</v>
      </c>
      <c r="N267" s="93">
        <f>SUM(N266)</f>
        <v>90</v>
      </c>
      <c r="O267" s="93">
        <f>SUM(O266)</f>
        <v>118</v>
      </c>
      <c r="P267" s="38"/>
      <c r="Q267" s="38"/>
      <c r="R267" s="38"/>
      <c r="S267" s="38"/>
      <c r="T267" s="38"/>
      <c r="U267" s="38"/>
      <c r="V267" s="38"/>
      <c r="W267" s="38"/>
      <c r="X267" s="38"/>
      <c r="Y267" s="38"/>
    </row>
    <row r="268" spans="1:25" x14ac:dyDescent="0.2"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thickBot="1" x14ac:dyDescent="0.25">
      <c r="A269" s="21"/>
      <c r="B269" s="21"/>
      <c r="C269" s="22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thickBot="1" x14ac:dyDescent="0.25">
      <c r="A270" s="203" t="s">
        <v>177</v>
      </c>
      <c r="B270" s="204"/>
      <c r="C270" s="205"/>
      <c r="D270" s="46">
        <f>SUM(D254,D261,D267)</f>
        <v>10</v>
      </c>
      <c r="E270" s="46">
        <f t="shared" ref="E270:O270" si="116">SUM(E254,E261,E267)</f>
        <v>24</v>
      </c>
      <c r="F270" s="46">
        <f t="shared" si="116"/>
        <v>34</v>
      </c>
      <c r="G270" s="46">
        <f t="shared" si="116"/>
        <v>27</v>
      </c>
      <c r="H270" s="46">
        <f t="shared" si="116"/>
        <v>67</v>
      </c>
      <c r="I270" s="46">
        <f t="shared" si="116"/>
        <v>94</v>
      </c>
      <c r="J270" s="46">
        <f t="shared" si="116"/>
        <v>112</v>
      </c>
      <c r="K270" s="46">
        <f t="shared" si="116"/>
        <v>308</v>
      </c>
      <c r="L270" s="46">
        <f t="shared" si="116"/>
        <v>420</v>
      </c>
      <c r="M270" s="46">
        <f t="shared" si="116"/>
        <v>139</v>
      </c>
      <c r="N270" s="46">
        <f t="shared" si="116"/>
        <v>375</v>
      </c>
      <c r="O270" s="46">
        <f t="shared" si="116"/>
        <v>514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thickBot="1" x14ac:dyDescent="0.25">
      <c r="A271" s="21"/>
      <c r="B271" s="21"/>
      <c r="C271" s="22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thickBot="1" x14ac:dyDescent="0.25">
      <c r="A272" s="194" t="s">
        <v>71</v>
      </c>
      <c r="B272" s="195"/>
      <c r="C272" s="196"/>
      <c r="D272" s="45">
        <f t="shared" ref="D272:O272" si="117">SUM(D172)</f>
        <v>498</v>
      </c>
      <c r="E272" s="45">
        <f t="shared" si="117"/>
        <v>459</v>
      </c>
      <c r="F272" s="45">
        <f t="shared" si="117"/>
        <v>957</v>
      </c>
      <c r="G272" s="45">
        <f t="shared" si="117"/>
        <v>1189</v>
      </c>
      <c r="H272" s="45">
        <f t="shared" si="117"/>
        <v>1263</v>
      </c>
      <c r="I272" s="45">
        <f t="shared" si="117"/>
        <v>2452</v>
      </c>
      <c r="J272" s="45">
        <f t="shared" si="117"/>
        <v>12041</v>
      </c>
      <c r="K272" s="45">
        <f t="shared" si="117"/>
        <v>12678</v>
      </c>
      <c r="L272" s="45">
        <f t="shared" si="117"/>
        <v>24719</v>
      </c>
      <c r="M272" s="45">
        <f t="shared" si="117"/>
        <v>13230</v>
      </c>
      <c r="N272" s="45">
        <f t="shared" si="117"/>
        <v>13941</v>
      </c>
      <c r="O272" s="45">
        <f t="shared" si="117"/>
        <v>27171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thickBot="1" x14ac:dyDescent="0.25">
      <c r="A273" s="21"/>
      <c r="B273" s="21"/>
      <c r="C273" s="22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thickBot="1" x14ac:dyDescent="0.25">
      <c r="A274" s="194" t="s">
        <v>78</v>
      </c>
      <c r="B274" s="195"/>
      <c r="C274" s="196"/>
      <c r="D274" s="45">
        <f t="shared" ref="D274:O274" si="118">SUM(D243)</f>
        <v>245</v>
      </c>
      <c r="E274" s="45">
        <f t="shared" si="118"/>
        <v>290</v>
      </c>
      <c r="F274" s="45">
        <f t="shared" si="118"/>
        <v>535</v>
      </c>
      <c r="G274" s="45">
        <f t="shared" si="118"/>
        <v>196</v>
      </c>
      <c r="H274" s="45">
        <f t="shared" si="118"/>
        <v>248</v>
      </c>
      <c r="I274" s="45">
        <f t="shared" si="118"/>
        <v>444</v>
      </c>
      <c r="J274" s="45">
        <f t="shared" si="118"/>
        <v>656</v>
      </c>
      <c r="K274" s="45">
        <f t="shared" si="118"/>
        <v>973</v>
      </c>
      <c r="L274" s="45">
        <f t="shared" si="118"/>
        <v>1629</v>
      </c>
      <c r="M274" s="45">
        <f t="shared" si="118"/>
        <v>852</v>
      </c>
      <c r="N274" s="45">
        <f t="shared" si="118"/>
        <v>1221</v>
      </c>
      <c r="O274" s="45">
        <f t="shared" si="118"/>
        <v>2073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thickBot="1" x14ac:dyDescent="0.25">
      <c r="A275" s="17"/>
      <c r="B275" s="20"/>
      <c r="C275" s="20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thickBot="1" x14ac:dyDescent="0.25">
      <c r="A276" s="203" t="s">
        <v>177</v>
      </c>
      <c r="B276" s="204"/>
      <c r="C276" s="205"/>
      <c r="D276" s="46">
        <f>SUM(D270)</f>
        <v>10</v>
      </c>
      <c r="E276" s="46">
        <f t="shared" ref="E276:O276" si="119">SUM(E270)</f>
        <v>24</v>
      </c>
      <c r="F276" s="46">
        <f t="shared" si="119"/>
        <v>34</v>
      </c>
      <c r="G276" s="46">
        <f t="shared" si="119"/>
        <v>27</v>
      </c>
      <c r="H276" s="46">
        <f t="shared" si="119"/>
        <v>67</v>
      </c>
      <c r="I276" s="46">
        <f t="shared" si="119"/>
        <v>94</v>
      </c>
      <c r="J276" s="46">
        <f t="shared" si="119"/>
        <v>112</v>
      </c>
      <c r="K276" s="46">
        <f t="shared" si="119"/>
        <v>308</v>
      </c>
      <c r="L276" s="46">
        <f t="shared" si="119"/>
        <v>420</v>
      </c>
      <c r="M276" s="46">
        <f t="shared" si="119"/>
        <v>139</v>
      </c>
      <c r="N276" s="46">
        <f t="shared" si="119"/>
        <v>375</v>
      </c>
      <c r="O276" s="46">
        <f t="shared" si="119"/>
        <v>514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thickBot="1" x14ac:dyDescent="0.25">
      <c r="A277" s="21"/>
      <c r="B277" s="21"/>
      <c r="C277" s="22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thickBot="1" x14ac:dyDescent="0.25">
      <c r="A278" s="194" t="s">
        <v>79</v>
      </c>
      <c r="B278" s="195"/>
      <c r="C278" s="196"/>
      <c r="D278" s="45">
        <f>SUM(D272+D274+D276)</f>
        <v>753</v>
      </c>
      <c r="E278" s="45">
        <f t="shared" ref="E278:O278" si="120">SUM(E272+E274+E276)</f>
        <v>773</v>
      </c>
      <c r="F278" s="45">
        <f t="shared" si="120"/>
        <v>1526</v>
      </c>
      <c r="G278" s="45">
        <f t="shared" si="120"/>
        <v>1412</v>
      </c>
      <c r="H278" s="45">
        <f t="shared" si="120"/>
        <v>1578</v>
      </c>
      <c r="I278" s="45">
        <f t="shared" si="120"/>
        <v>2990</v>
      </c>
      <c r="J278" s="45">
        <f t="shared" si="120"/>
        <v>12809</v>
      </c>
      <c r="K278" s="45">
        <f t="shared" si="120"/>
        <v>13959</v>
      </c>
      <c r="L278" s="45">
        <f t="shared" si="120"/>
        <v>26768</v>
      </c>
      <c r="M278" s="45">
        <f t="shared" si="120"/>
        <v>14221</v>
      </c>
      <c r="N278" s="45">
        <f t="shared" si="120"/>
        <v>15537</v>
      </c>
      <c r="O278" s="45">
        <f t="shared" si="120"/>
        <v>29758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47"/>
      <c r="B279" s="47"/>
      <c r="C279" s="48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70"/>
      <c r="B280" s="6" t="s">
        <v>1</v>
      </c>
      <c r="C280" s="1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x14ac:dyDescent="0.3">
      <c r="A281" s="51"/>
      <c r="B281" s="52" t="s">
        <v>80</v>
      </c>
      <c r="C281" s="53"/>
      <c r="D281" s="69"/>
      <c r="E281" s="206" t="s">
        <v>81</v>
      </c>
      <c r="F281" s="206"/>
      <c r="G281" s="206"/>
      <c r="H281" s="206"/>
      <c r="I281" s="206"/>
      <c r="J281" s="206"/>
      <c r="K281" s="206"/>
      <c r="L281" s="10"/>
      <c r="M281" s="10"/>
      <c r="N281" s="10"/>
      <c r="O281" s="10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x14ac:dyDescent="0.3">
      <c r="A282" s="51"/>
      <c r="B282" s="51"/>
      <c r="C282" s="54"/>
      <c r="D282" s="69"/>
      <c r="E282" s="69"/>
      <c r="F282" s="69"/>
      <c r="G282" s="69"/>
      <c r="H282" s="69"/>
      <c r="I282" s="69"/>
      <c r="J282" s="69"/>
      <c r="K282" s="69"/>
      <c r="L282" s="10"/>
      <c r="M282" s="10"/>
      <c r="N282" s="10"/>
      <c r="O282" s="10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x14ac:dyDescent="0.3">
      <c r="A283" s="51"/>
      <c r="B283" s="51"/>
      <c r="C283" s="54"/>
      <c r="D283" s="69"/>
      <c r="E283" s="69"/>
      <c r="F283" s="69"/>
      <c r="G283" s="69"/>
      <c r="H283" s="69"/>
      <c r="I283" s="69"/>
      <c r="J283" s="69"/>
      <c r="K283" s="69"/>
      <c r="L283" s="10"/>
      <c r="M283" s="10"/>
      <c r="N283" s="10"/>
      <c r="O283" s="10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9.5" thickBot="1" x14ac:dyDescent="0.35">
      <c r="A284" s="51"/>
      <c r="B284" s="55"/>
      <c r="C284" s="53"/>
      <c r="D284" s="56"/>
      <c r="E284" s="201" t="s">
        <v>82</v>
      </c>
      <c r="F284" s="202"/>
      <c r="G284" s="202"/>
      <c r="H284" s="202"/>
      <c r="I284" s="202"/>
      <c r="J284" s="202"/>
      <c r="K284" s="202"/>
      <c r="L284" s="10"/>
      <c r="M284" s="10"/>
      <c r="N284" s="10"/>
      <c r="O284" s="10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s="39" customFormat="1" ht="18.75" x14ac:dyDescent="0.3">
      <c r="A285" s="51"/>
      <c r="B285" s="57" t="s">
        <v>83</v>
      </c>
      <c r="C285" s="53"/>
      <c r="D285" s="56"/>
      <c r="E285" s="201" t="s">
        <v>84</v>
      </c>
      <c r="F285" s="202"/>
      <c r="G285" s="202"/>
      <c r="H285" s="202"/>
      <c r="I285" s="202"/>
      <c r="J285" s="202"/>
      <c r="K285" s="202"/>
      <c r="L285" s="10"/>
      <c r="M285" s="10"/>
      <c r="N285" s="10"/>
      <c r="O285" s="10"/>
      <c r="P285" s="38"/>
      <c r="Q285" s="38"/>
      <c r="R285" s="38"/>
      <c r="S285" s="38"/>
      <c r="T285" s="38"/>
      <c r="U285" s="38"/>
      <c r="V285" s="38"/>
      <c r="W285" s="38"/>
      <c r="X285" s="38"/>
      <c r="Y285" s="38"/>
    </row>
    <row r="286" spans="1:25" s="39" customFormat="1" x14ac:dyDescent="0.2">
      <c r="A286" s="47"/>
      <c r="B286" s="47"/>
      <c r="C286" s="48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38"/>
      <c r="Q286" s="38"/>
      <c r="R286" s="38"/>
      <c r="S286" s="38"/>
      <c r="T286" s="38"/>
      <c r="U286" s="38"/>
      <c r="V286" s="38"/>
      <c r="W286" s="38"/>
      <c r="X286" s="38"/>
      <c r="Y286" s="38"/>
    </row>
    <row r="287" spans="1:25" s="39" customFormat="1" x14ac:dyDescent="0.2">
      <c r="A287" s="58"/>
      <c r="B287" s="58"/>
      <c r="C287" s="59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38"/>
      <c r="Q287" s="38"/>
      <c r="R287" s="38"/>
      <c r="S287" s="38"/>
      <c r="T287" s="38"/>
      <c r="U287" s="38"/>
      <c r="V287" s="38"/>
      <c r="W287" s="38"/>
      <c r="X287" s="38"/>
      <c r="Y287" s="38"/>
    </row>
    <row r="288" spans="1:25" s="39" customFormat="1" x14ac:dyDescent="0.2">
      <c r="A288" s="61"/>
      <c r="B288" s="62"/>
      <c r="C288" s="38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</row>
    <row r="289" spans="1:15" s="39" customFormat="1" x14ac:dyDescent="0.2">
      <c r="A289" s="61"/>
      <c r="B289" s="62"/>
      <c r="C289" s="38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</row>
    <row r="290" spans="1:15" s="39" customFormat="1" x14ac:dyDescent="0.2">
      <c r="A290" s="64"/>
      <c r="B290" s="64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</row>
    <row r="291" spans="1:15" s="39" customFormat="1" x14ac:dyDescent="0.2">
      <c r="A291" s="64"/>
      <c r="B291" s="64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</row>
    <row r="292" spans="1:15" s="39" customFormat="1" x14ac:dyDescent="0.2">
      <c r="A292" s="64"/>
      <c r="B292" s="64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</row>
    <row r="293" spans="1:15" s="39" customFormat="1" x14ac:dyDescent="0.2">
      <c r="A293" s="64"/>
      <c r="B293" s="64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</row>
    <row r="294" spans="1:15" s="39" customFormat="1" x14ac:dyDescent="0.2">
      <c r="A294" s="64"/>
      <c r="B294" s="64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</row>
    <row r="295" spans="1:15" s="39" customFormat="1" x14ac:dyDescent="0.2">
      <c r="A295" s="64"/>
      <c r="B295" s="64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</row>
    <row r="296" spans="1:15" s="39" customFormat="1" x14ac:dyDescent="0.2">
      <c r="A296" s="64"/>
      <c r="B296" s="64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</row>
    <row r="297" spans="1:15" s="39" customFormat="1" x14ac:dyDescent="0.2">
      <c r="A297" s="64"/>
      <c r="B297" s="64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</row>
    <row r="298" spans="1:15" s="39" customFormat="1" x14ac:dyDescent="0.2">
      <c r="A298" s="64"/>
      <c r="B298" s="64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</row>
    <row r="299" spans="1:15" s="39" customFormat="1" x14ac:dyDescent="0.2">
      <c r="A299" s="64"/>
      <c r="B299" s="64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</row>
    <row r="300" spans="1:15" s="39" customFormat="1" x14ac:dyDescent="0.2">
      <c r="A300" s="64"/>
      <c r="B300" s="64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</row>
    <row r="301" spans="1:15" s="39" customFormat="1" x14ac:dyDescent="0.2">
      <c r="A301" s="64"/>
      <c r="B301" s="64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</row>
    <row r="302" spans="1:15" s="39" customFormat="1" x14ac:dyDescent="0.2">
      <c r="A302" s="64"/>
      <c r="B302" s="64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</row>
    <row r="303" spans="1:15" s="39" customFormat="1" x14ac:dyDescent="0.2">
      <c r="A303" s="64"/>
      <c r="B303" s="64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</row>
    <row r="304" spans="1:15" s="39" customFormat="1" x14ac:dyDescent="0.2">
      <c r="A304" s="64"/>
      <c r="B304" s="64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</row>
    <row r="305" spans="1:15" s="39" customFormat="1" x14ac:dyDescent="0.2">
      <c r="A305" s="64"/>
      <c r="B305" s="64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</row>
    <row r="306" spans="1:15" s="39" customFormat="1" x14ac:dyDescent="0.2">
      <c r="A306" s="64"/>
      <c r="B306" s="64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</row>
    <row r="307" spans="1:15" s="39" customFormat="1" x14ac:dyDescent="0.2">
      <c r="A307" s="64"/>
      <c r="B307" s="64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</row>
    <row r="308" spans="1:15" s="39" customFormat="1" x14ac:dyDescent="0.2">
      <c r="A308" s="64"/>
      <c r="B308" s="64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</row>
    <row r="309" spans="1:15" x14ac:dyDescent="0.2">
      <c r="A309" s="64"/>
      <c r="B309" s="64"/>
      <c r="C309" s="39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</row>
    <row r="310" spans="1:15" x14ac:dyDescent="0.2">
      <c r="A310" s="64"/>
      <c r="B310" s="64"/>
      <c r="C310" s="39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</row>
  </sheetData>
  <mergeCells count="245">
    <mergeCell ref="A3:O3"/>
    <mergeCell ref="A6:O6"/>
    <mergeCell ref="A8:B8"/>
    <mergeCell ref="C8:E8"/>
    <mergeCell ref="H8:O8"/>
    <mergeCell ref="D9:E9"/>
    <mergeCell ref="H9:I9"/>
    <mergeCell ref="J9:K9"/>
    <mergeCell ref="L9:M9"/>
    <mergeCell ref="N9:O9"/>
    <mergeCell ref="A12:O12"/>
    <mergeCell ref="A13:F13"/>
    <mergeCell ref="G13:O13"/>
    <mergeCell ref="D14:F14"/>
    <mergeCell ref="G14:I14"/>
    <mergeCell ref="J14:L14"/>
    <mergeCell ref="M14:O14"/>
    <mergeCell ref="A10:B10"/>
    <mergeCell ref="D10:E10"/>
    <mergeCell ref="H10:I10"/>
    <mergeCell ref="J10:K10"/>
    <mergeCell ref="L10:M10"/>
    <mergeCell ref="N10:O10"/>
    <mergeCell ref="B37:B38"/>
    <mergeCell ref="D37:F37"/>
    <mergeCell ref="G37:I37"/>
    <mergeCell ref="J37:L37"/>
    <mergeCell ref="M37:O37"/>
    <mergeCell ref="A44:C44"/>
    <mergeCell ref="A31:C31"/>
    <mergeCell ref="A34:C34"/>
    <mergeCell ref="A36:F36"/>
    <mergeCell ref="G36:O36"/>
    <mergeCell ref="A46:C46"/>
    <mergeCell ref="A48:F48"/>
    <mergeCell ref="G48:O48"/>
    <mergeCell ref="B49:B50"/>
    <mergeCell ref="C49:C50"/>
    <mergeCell ref="D49:F49"/>
    <mergeCell ref="G49:I49"/>
    <mergeCell ref="J49:L49"/>
    <mergeCell ref="M49:O49"/>
    <mergeCell ref="A60:C60"/>
    <mergeCell ref="A62:C62"/>
    <mergeCell ref="A64:F64"/>
    <mergeCell ref="G64:O64"/>
    <mergeCell ref="B65:B66"/>
    <mergeCell ref="C65:C66"/>
    <mergeCell ref="D65:F65"/>
    <mergeCell ref="G65:I65"/>
    <mergeCell ref="J65:L65"/>
    <mergeCell ref="B89:B90"/>
    <mergeCell ref="C89:C90"/>
    <mergeCell ref="D89:F89"/>
    <mergeCell ref="G89:I89"/>
    <mergeCell ref="J89:L89"/>
    <mergeCell ref="M89:O89"/>
    <mergeCell ref="M65:O65"/>
    <mergeCell ref="A84:C84"/>
    <mergeCell ref="A86:C86"/>
    <mergeCell ref="A88:F88"/>
    <mergeCell ref="G88:O88"/>
    <mergeCell ref="B99:B100"/>
    <mergeCell ref="C99:C100"/>
    <mergeCell ref="D99:F99"/>
    <mergeCell ref="G99:I99"/>
    <mergeCell ref="J99:L99"/>
    <mergeCell ref="M99:O99"/>
    <mergeCell ref="A94:C94"/>
    <mergeCell ref="A96:C96"/>
    <mergeCell ref="A98:F98"/>
    <mergeCell ref="G98:O98"/>
    <mergeCell ref="G111:O111"/>
    <mergeCell ref="B112:B113"/>
    <mergeCell ref="C112:C113"/>
    <mergeCell ref="D112:F112"/>
    <mergeCell ref="G112:I112"/>
    <mergeCell ref="J112:L112"/>
    <mergeCell ref="M112:O112"/>
    <mergeCell ref="A107:C107"/>
    <mergeCell ref="A109:C109"/>
    <mergeCell ref="A111:F111"/>
    <mergeCell ref="A118:C118"/>
    <mergeCell ref="A120:F120"/>
    <mergeCell ref="G120:O120"/>
    <mergeCell ref="B121:B122"/>
    <mergeCell ref="C121:C122"/>
    <mergeCell ref="D121:F121"/>
    <mergeCell ref="G121:I121"/>
    <mergeCell ref="J121:L121"/>
    <mergeCell ref="M121:O121"/>
    <mergeCell ref="A127:C127"/>
    <mergeCell ref="A129:F129"/>
    <mergeCell ref="G129:O129"/>
    <mergeCell ref="B130:B131"/>
    <mergeCell ref="C130:C131"/>
    <mergeCell ref="D130:F130"/>
    <mergeCell ref="G130:I130"/>
    <mergeCell ref="J130:L130"/>
    <mergeCell ref="M130:O130"/>
    <mergeCell ref="A140:C140"/>
    <mergeCell ref="A142:F142"/>
    <mergeCell ref="G142:O142"/>
    <mergeCell ref="B143:B144"/>
    <mergeCell ref="C143:C144"/>
    <mergeCell ref="D143:F143"/>
    <mergeCell ref="G143:I143"/>
    <mergeCell ref="J143:L143"/>
    <mergeCell ref="M143:O143"/>
    <mergeCell ref="A159:F159"/>
    <mergeCell ref="G159:O159"/>
    <mergeCell ref="B160:B161"/>
    <mergeCell ref="C160:C161"/>
    <mergeCell ref="D160:F160"/>
    <mergeCell ref="G160:I160"/>
    <mergeCell ref="J160:L160"/>
    <mergeCell ref="A156:C156"/>
    <mergeCell ref="A147:C147"/>
    <mergeCell ref="A149:F149"/>
    <mergeCell ref="G149:O149"/>
    <mergeCell ref="B150:B151"/>
    <mergeCell ref="C150:C151"/>
    <mergeCell ref="D150:F150"/>
    <mergeCell ref="G150:I150"/>
    <mergeCell ref="J150:L150"/>
    <mergeCell ref="M150:O150"/>
    <mergeCell ref="A172:C172"/>
    <mergeCell ref="A174:O174"/>
    <mergeCell ref="A177:F177"/>
    <mergeCell ref="G177:O177"/>
    <mergeCell ref="A169:C169"/>
    <mergeCell ref="M160:O160"/>
    <mergeCell ref="A163:C163"/>
    <mergeCell ref="A165:F165"/>
    <mergeCell ref="G165:O165"/>
    <mergeCell ref="B166:B167"/>
    <mergeCell ref="C166:C167"/>
    <mergeCell ref="D166:F166"/>
    <mergeCell ref="G166:I166"/>
    <mergeCell ref="J166:L166"/>
    <mergeCell ref="M166:O166"/>
    <mergeCell ref="A184:C184"/>
    <mergeCell ref="A187:F187"/>
    <mergeCell ref="G187:O187"/>
    <mergeCell ref="D188:F188"/>
    <mergeCell ref="G188:I188"/>
    <mergeCell ref="J188:L188"/>
    <mergeCell ref="M188:O188"/>
    <mergeCell ref="A182:C182"/>
    <mergeCell ref="B178:B179"/>
    <mergeCell ref="C178:C179"/>
    <mergeCell ref="D178:F178"/>
    <mergeCell ref="G178:I178"/>
    <mergeCell ref="J178:L178"/>
    <mergeCell ref="M178:O178"/>
    <mergeCell ref="A195:C195"/>
    <mergeCell ref="A196:C196"/>
    <mergeCell ref="A198:F198"/>
    <mergeCell ref="G198:O198"/>
    <mergeCell ref="B199:B200"/>
    <mergeCell ref="C199:C200"/>
    <mergeCell ref="D199:F199"/>
    <mergeCell ref="G199:I199"/>
    <mergeCell ref="J199:L199"/>
    <mergeCell ref="M199:O199"/>
    <mergeCell ref="A202:C202"/>
    <mergeCell ref="A205:F205"/>
    <mergeCell ref="G205:O205"/>
    <mergeCell ref="B206:B207"/>
    <mergeCell ref="C206:C207"/>
    <mergeCell ref="D206:F206"/>
    <mergeCell ref="G206:I206"/>
    <mergeCell ref="J206:L206"/>
    <mergeCell ref="M206:O206"/>
    <mergeCell ref="A217:C217"/>
    <mergeCell ref="A219:F219"/>
    <mergeCell ref="G219:O219"/>
    <mergeCell ref="B220:B221"/>
    <mergeCell ref="D220:F220"/>
    <mergeCell ref="G220:I220"/>
    <mergeCell ref="J220:L220"/>
    <mergeCell ref="M220:O220"/>
    <mergeCell ref="A209:C209"/>
    <mergeCell ref="A211:F211"/>
    <mergeCell ref="G211:O211"/>
    <mergeCell ref="B212:B213"/>
    <mergeCell ref="C212:C213"/>
    <mergeCell ref="D212:F212"/>
    <mergeCell ref="G212:I212"/>
    <mergeCell ref="J212:L212"/>
    <mergeCell ref="M212:O212"/>
    <mergeCell ref="A231:C231"/>
    <mergeCell ref="A234:F234"/>
    <mergeCell ref="G234:O234"/>
    <mergeCell ref="D235:F235"/>
    <mergeCell ref="G235:I235"/>
    <mergeCell ref="J235:L235"/>
    <mergeCell ref="M235:O235"/>
    <mergeCell ref="A225:C225"/>
    <mergeCell ref="A227:F227"/>
    <mergeCell ref="G227:O227"/>
    <mergeCell ref="B228:B229"/>
    <mergeCell ref="C228:C229"/>
    <mergeCell ref="D228:F228"/>
    <mergeCell ref="G228:I228"/>
    <mergeCell ref="J228:L228"/>
    <mergeCell ref="M228:O228"/>
    <mergeCell ref="M249:O249"/>
    <mergeCell ref="A240:C240"/>
    <mergeCell ref="A243:C243"/>
    <mergeCell ref="A246:O246"/>
    <mergeCell ref="A248:F248"/>
    <mergeCell ref="G248:O248"/>
    <mergeCell ref="B249:B250"/>
    <mergeCell ref="C249:C250"/>
    <mergeCell ref="D249:F249"/>
    <mergeCell ref="G249:I249"/>
    <mergeCell ref="J249:L249"/>
    <mergeCell ref="A254:C254"/>
    <mergeCell ref="A256:F256"/>
    <mergeCell ref="G256:O256"/>
    <mergeCell ref="B257:B258"/>
    <mergeCell ref="C257:C258"/>
    <mergeCell ref="D257:F257"/>
    <mergeCell ref="G257:I257"/>
    <mergeCell ref="J257:L257"/>
    <mergeCell ref="M257:O257"/>
    <mergeCell ref="A261:C261"/>
    <mergeCell ref="A263:F263"/>
    <mergeCell ref="G263:O263"/>
    <mergeCell ref="B264:B265"/>
    <mergeCell ref="C264:C265"/>
    <mergeCell ref="D264:F264"/>
    <mergeCell ref="G264:I264"/>
    <mergeCell ref="J264:L264"/>
    <mergeCell ref="M264:O264"/>
    <mergeCell ref="E281:K281"/>
    <mergeCell ref="E284:K284"/>
    <mergeCell ref="E285:K285"/>
    <mergeCell ref="A267:C267"/>
    <mergeCell ref="A270:C270"/>
    <mergeCell ref="A272:C272"/>
    <mergeCell ref="A274:C274"/>
    <mergeCell ref="A276:C276"/>
    <mergeCell ref="A278:C27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Y195"/>
  <sheetViews>
    <sheetView topLeftCell="B145" workbookViewId="0">
      <selection activeCell="O163" sqref="O163"/>
    </sheetView>
  </sheetViews>
  <sheetFormatPr baseColWidth="10" defaultColWidth="12.5703125" defaultRowHeight="12.75" x14ac:dyDescent="0.2"/>
  <cols>
    <col min="1" max="1" width="63.5703125" style="66" customWidth="1"/>
    <col min="2" max="2" width="46.42578125" style="66" customWidth="1"/>
    <col min="3" max="3" width="14.140625" bestFit="1" customWidth="1"/>
    <col min="4" max="6" width="7" style="67" customWidth="1"/>
    <col min="7" max="12" width="6.42578125" style="67" customWidth="1"/>
    <col min="13" max="13" width="6.7109375" style="67" bestFit="1" customWidth="1"/>
    <col min="14" max="15" width="6.42578125" style="67" customWidth="1"/>
    <col min="16" max="16" width="15.140625" customWidth="1"/>
    <col min="17" max="19" width="11.42578125" customWidth="1"/>
    <col min="20" max="25" width="10" customWidth="1"/>
  </cols>
  <sheetData>
    <row r="3" spans="1:25" x14ac:dyDescent="0.2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70" t="s">
        <v>178</v>
      </c>
      <c r="B4" s="70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70"/>
      <c r="B5" s="70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73" t="s">
        <v>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70"/>
      <c r="B7" s="70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75"/>
      <c r="B8" s="176"/>
      <c r="C8" s="177" t="s">
        <v>2</v>
      </c>
      <c r="D8" s="178"/>
      <c r="E8" s="179"/>
      <c r="F8" s="4"/>
      <c r="G8" s="5"/>
      <c r="H8" s="170" t="s">
        <v>3</v>
      </c>
      <c r="I8" s="139"/>
      <c r="J8" s="139"/>
      <c r="K8" s="139"/>
      <c r="L8" s="139"/>
      <c r="M8" s="139"/>
      <c r="N8" s="139"/>
      <c r="O8" s="140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6"/>
      <c r="B9" s="6"/>
      <c r="C9" s="75" t="s">
        <v>226</v>
      </c>
      <c r="D9" s="180" t="s">
        <v>208</v>
      </c>
      <c r="E9" s="181"/>
      <c r="F9" s="4"/>
      <c r="G9" s="5"/>
      <c r="H9" s="170" t="s">
        <v>4</v>
      </c>
      <c r="I9" s="140"/>
      <c r="J9" s="170" t="s">
        <v>5</v>
      </c>
      <c r="K9" s="140"/>
      <c r="L9" s="170" t="s">
        <v>6</v>
      </c>
      <c r="M9" s="140"/>
      <c r="N9" s="170" t="s">
        <v>7</v>
      </c>
      <c r="O9" s="140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75" customHeight="1" x14ac:dyDescent="0.2">
      <c r="A10" s="151" t="s">
        <v>95</v>
      </c>
      <c r="B10" s="152"/>
      <c r="C10" s="76"/>
      <c r="D10" s="158"/>
      <c r="E10" s="140"/>
      <c r="F10" s="4"/>
      <c r="G10" s="5"/>
      <c r="H10" s="161"/>
      <c r="I10" s="162"/>
      <c r="J10" s="159"/>
      <c r="K10" s="140"/>
      <c r="L10" s="160"/>
      <c r="M10" s="155"/>
      <c r="N10" s="156"/>
      <c r="O10" s="157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70" t="s">
        <v>229</v>
      </c>
      <c r="B11" s="70"/>
      <c r="C11" s="7"/>
      <c r="D11" s="8"/>
      <c r="E11" s="8"/>
      <c r="F11" s="3"/>
      <c r="G11" s="8"/>
      <c r="H11" s="3"/>
      <c r="I11" s="8"/>
      <c r="J11" s="3"/>
      <c r="K11" s="9"/>
      <c r="L11" s="10"/>
      <c r="M11" s="8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63" t="s">
        <v>8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65" t="s">
        <v>9</v>
      </c>
      <c r="B13" s="166"/>
      <c r="C13" s="166"/>
      <c r="D13" s="166"/>
      <c r="E13" s="166"/>
      <c r="F13" s="167"/>
      <c r="G13" s="168" t="s">
        <v>10</v>
      </c>
      <c r="H13" s="139"/>
      <c r="I13" s="139"/>
      <c r="J13" s="139"/>
      <c r="K13" s="139"/>
      <c r="L13" s="139"/>
      <c r="M13" s="139"/>
      <c r="N13" s="139"/>
      <c r="O13" s="140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1" t="s">
        <v>11</v>
      </c>
      <c r="B14" s="137" t="s">
        <v>12</v>
      </c>
      <c r="C14" s="137" t="s">
        <v>13</v>
      </c>
      <c r="D14" s="153" t="s">
        <v>14</v>
      </c>
      <c r="E14" s="154"/>
      <c r="F14" s="155"/>
      <c r="G14" s="153" t="s">
        <v>15</v>
      </c>
      <c r="H14" s="154"/>
      <c r="I14" s="155"/>
      <c r="J14" s="153" t="s">
        <v>16</v>
      </c>
      <c r="K14" s="154"/>
      <c r="L14" s="155"/>
      <c r="M14" s="153" t="s">
        <v>17</v>
      </c>
      <c r="N14" s="154"/>
      <c r="O14" s="155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68" t="s">
        <v>27</v>
      </c>
      <c r="B15" s="138"/>
      <c r="C15" s="138"/>
      <c r="D15" s="19" t="s">
        <v>19</v>
      </c>
      <c r="E15" s="19" t="s">
        <v>20</v>
      </c>
      <c r="F15" s="19" t="s">
        <v>21</v>
      </c>
      <c r="G15" s="19" t="s">
        <v>19</v>
      </c>
      <c r="H15" s="19" t="s">
        <v>20</v>
      </c>
      <c r="I15" s="19" t="s">
        <v>21</v>
      </c>
      <c r="J15" s="19" t="s">
        <v>19</v>
      </c>
      <c r="K15" s="19" t="s">
        <v>20</v>
      </c>
      <c r="L15" s="19" t="s">
        <v>21</v>
      </c>
      <c r="M15" s="19" t="s">
        <v>19</v>
      </c>
      <c r="N15" s="19" t="s">
        <v>20</v>
      </c>
      <c r="O15" s="19" t="s">
        <v>21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4" t="s">
        <v>155</v>
      </c>
      <c r="B16" s="106" t="s">
        <v>98</v>
      </c>
      <c r="C16" s="107" t="s">
        <v>22</v>
      </c>
      <c r="D16" s="15">
        <v>0</v>
      </c>
      <c r="E16" s="15">
        <v>0</v>
      </c>
      <c r="F16" s="15">
        <f t="shared" ref="F16:F24" si="0">SUM(D16:E16)</f>
        <v>0</v>
      </c>
      <c r="G16" s="15">
        <v>0</v>
      </c>
      <c r="H16" s="15">
        <v>0</v>
      </c>
      <c r="I16" s="15">
        <f t="shared" ref="I16:I24" si="1">SUM(G16:H16)</f>
        <v>0</v>
      </c>
      <c r="J16" s="15">
        <v>6</v>
      </c>
      <c r="K16" s="15">
        <v>5</v>
      </c>
      <c r="L16" s="15">
        <f t="shared" ref="L16:L24" si="2">SUM(J16:K16)</f>
        <v>11</v>
      </c>
      <c r="M16" s="15">
        <f t="shared" ref="M16:N24" si="3">SUM(G16,J16)</f>
        <v>6</v>
      </c>
      <c r="N16" s="15">
        <f t="shared" si="3"/>
        <v>5</v>
      </c>
      <c r="O16" s="15">
        <f t="shared" ref="O16:O24" si="4">SUM(M16:N16)</f>
        <v>11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4" t="s">
        <v>94</v>
      </c>
      <c r="B17" s="106" t="s">
        <v>98</v>
      </c>
      <c r="C17" s="107" t="s">
        <v>22</v>
      </c>
      <c r="D17" s="15">
        <v>0</v>
      </c>
      <c r="E17" s="15">
        <v>0</v>
      </c>
      <c r="F17" s="15">
        <f t="shared" si="0"/>
        <v>0</v>
      </c>
      <c r="G17" s="15">
        <v>5</v>
      </c>
      <c r="H17" s="15">
        <v>6</v>
      </c>
      <c r="I17" s="15">
        <f t="shared" si="1"/>
        <v>11</v>
      </c>
      <c r="J17" s="15">
        <v>7</v>
      </c>
      <c r="K17" s="15">
        <v>14</v>
      </c>
      <c r="L17" s="15">
        <f t="shared" si="2"/>
        <v>21</v>
      </c>
      <c r="M17" s="15">
        <f t="shared" si="3"/>
        <v>12</v>
      </c>
      <c r="N17" s="15">
        <f t="shared" si="3"/>
        <v>20</v>
      </c>
      <c r="O17" s="15">
        <f t="shared" si="4"/>
        <v>32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4" t="s">
        <v>156</v>
      </c>
      <c r="B18" s="106" t="s">
        <v>98</v>
      </c>
      <c r="C18" s="107" t="s">
        <v>22</v>
      </c>
      <c r="D18" s="15">
        <v>7</v>
      </c>
      <c r="E18" s="15">
        <v>7</v>
      </c>
      <c r="F18" s="15">
        <f t="shared" si="0"/>
        <v>14</v>
      </c>
      <c r="G18" s="15">
        <v>6</v>
      </c>
      <c r="H18" s="15">
        <v>7</v>
      </c>
      <c r="I18" s="15">
        <f t="shared" si="1"/>
        <v>13</v>
      </c>
      <c r="J18" s="15">
        <v>15</v>
      </c>
      <c r="K18" s="15">
        <v>19</v>
      </c>
      <c r="L18" s="15">
        <f t="shared" si="2"/>
        <v>34</v>
      </c>
      <c r="M18" s="15">
        <f t="shared" si="3"/>
        <v>21</v>
      </c>
      <c r="N18" s="15">
        <f t="shared" si="3"/>
        <v>26</v>
      </c>
      <c r="O18" s="15">
        <f t="shared" si="4"/>
        <v>47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4" t="s">
        <v>157</v>
      </c>
      <c r="B19" s="106" t="s">
        <v>100</v>
      </c>
      <c r="C19" s="107" t="s">
        <v>22</v>
      </c>
      <c r="D19" s="15">
        <v>0</v>
      </c>
      <c r="E19" s="15">
        <v>0</v>
      </c>
      <c r="F19" s="15">
        <f t="shared" si="0"/>
        <v>0</v>
      </c>
      <c r="G19" s="15">
        <v>0</v>
      </c>
      <c r="H19" s="15">
        <v>0</v>
      </c>
      <c r="I19" s="15">
        <f t="shared" si="1"/>
        <v>0</v>
      </c>
      <c r="J19" s="15">
        <v>8</v>
      </c>
      <c r="K19" s="15">
        <v>4</v>
      </c>
      <c r="L19" s="15">
        <f t="shared" si="2"/>
        <v>12</v>
      </c>
      <c r="M19" s="15">
        <f t="shared" si="3"/>
        <v>8</v>
      </c>
      <c r="N19" s="15">
        <f t="shared" si="3"/>
        <v>4</v>
      </c>
      <c r="O19" s="15">
        <f t="shared" si="4"/>
        <v>12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4" t="s">
        <v>158</v>
      </c>
      <c r="B20" s="106" t="s">
        <v>99</v>
      </c>
      <c r="C20" s="107" t="s">
        <v>22</v>
      </c>
      <c r="D20" s="15">
        <v>0</v>
      </c>
      <c r="E20" s="15">
        <v>0</v>
      </c>
      <c r="F20" s="15">
        <f t="shared" si="0"/>
        <v>0</v>
      </c>
      <c r="G20" s="15">
        <v>0</v>
      </c>
      <c r="H20" s="15">
        <v>0</v>
      </c>
      <c r="I20" s="15">
        <f t="shared" si="1"/>
        <v>0</v>
      </c>
      <c r="J20" s="15">
        <v>3</v>
      </c>
      <c r="K20" s="15">
        <v>16</v>
      </c>
      <c r="L20" s="15">
        <f t="shared" si="2"/>
        <v>19</v>
      </c>
      <c r="M20" s="15">
        <f t="shared" si="3"/>
        <v>3</v>
      </c>
      <c r="N20" s="15">
        <f t="shared" si="3"/>
        <v>16</v>
      </c>
      <c r="O20" s="15">
        <f t="shared" si="4"/>
        <v>19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4" t="s">
        <v>159</v>
      </c>
      <c r="B21" s="106" t="s">
        <v>102</v>
      </c>
      <c r="C21" s="107" t="s">
        <v>22</v>
      </c>
      <c r="D21" s="15">
        <v>3</v>
      </c>
      <c r="E21" s="15">
        <v>0</v>
      </c>
      <c r="F21" s="15">
        <f t="shared" si="0"/>
        <v>3</v>
      </c>
      <c r="G21" s="15">
        <v>3</v>
      </c>
      <c r="H21" s="15">
        <v>0</v>
      </c>
      <c r="I21" s="15">
        <f t="shared" si="1"/>
        <v>3</v>
      </c>
      <c r="J21" s="15">
        <v>2</v>
      </c>
      <c r="K21" s="15">
        <v>1</v>
      </c>
      <c r="L21" s="15">
        <f t="shared" si="2"/>
        <v>3</v>
      </c>
      <c r="M21" s="15">
        <f t="shared" si="3"/>
        <v>5</v>
      </c>
      <c r="N21" s="15">
        <f t="shared" si="3"/>
        <v>1</v>
      </c>
      <c r="O21" s="15">
        <f t="shared" si="4"/>
        <v>6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4" t="s">
        <v>196</v>
      </c>
      <c r="B22" s="106" t="s">
        <v>197</v>
      </c>
      <c r="C22" s="107" t="s">
        <v>22</v>
      </c>
      <c r="D22" s="15">
        <v>0</v>
      </c>
      <c r="E22" s="15">
        <v>0</v>
      </c>
      <c r="F22" s="15">
        <f t="shared" si="0"/>
        <v>0</v>
      </c>
      <c r="G22" s="15">
        <v>0</v>
      </c>
      <c r="H22" s="15">
        <v>0</v>
      </c>
      <c r="I22" s="15">
        <f t="shared" si="1"/>
        <v>0</v>
      </c>
      <c r="J22" s="15">
        <v>6</v>
      </c>
      <c r="K22" s="15">
        <v>7</v>
      </c>
      <c r="L22" s="15">
        <f t="shared" si="2"/>
        <v>13</v>
      </c>
      <c r="M22" s="15">
        <f t="shared" si="3"/>
        <v>6</v>
      </c>
      <c r="N22" s="15">
        <f t="shared" si="3"/>
        <v>7</v>
      </c>
      <c r="O22" s="15">
        <f t="shared" si="4"/>
        <v>13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4" t="s">
        <v>160</v>
      </c>
      <c r="B23" s="106" t="s">
        <v>102</v>
      </c>
      <c r="C23" s="107" t="s">
        <v>22</v>
      </c>
      <c r="D23" s="15">
        <v>5</v>
      </c>
      <c r="E23" s="15">
        <v>3</v>
      </c>
      <c r="F23" s="15">
        <f t="shared" si="0"/>
        <v>8</v>
      </c>
      <c r="G23" s="15">
        <v>5</v>
      </c>
      <c r="H23" s="15">
        <v>3</v>
      </c>
      <c r="I23" s="15">
        <f t="shared" si="1"/>
        <v>8</v>
      </c>
      <c r="J23" s="15">
        <v>9</v>
      </c>
      <c r="K23" s="15">
        <v>1</v>
      </c>
      <c r="L23" s="15">
        <f t="shared" si="2"/>
        <v>10</v>
      </c>
      <c r="M23" s="15">
        <f t="shared" si="3"/>
        <v>14</v>
      </c>
      <c r="N23" s="15">
        <f t="shared" si="3"/>
        <v>4</v>
      </c>
      <c r="O23" s="15">
        <f t="shared" si="4"/>
        <v>18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7" customHeight="1" x14ac:dyDescent="0.2">
      <c r="A24" s="14" t="s">
        <v>233</v>
      </c>
      <c r="B24" s="106" t="s">
        <v>102</v>
      </c>
      <c r="C24" s="107" t="s">
        <v>22</v>
      </c>
      <c r="D24" s="15">
        <v>3</v>
      </c>
      <c r="E24" s="15">
        <v>4</v>
      </c>
      <c r="F24" s="15">
        <f t="shared" si="0"/>
        <v>7</v>
      </c>
      <c r="G24" s="15">
        <v>1</v>
      </c>
      <c r="H24" s="15">
        <v>3</v>
      </c>
      <c r="I24" s="15">
        <f t="shared" si="1"/>
        <v>4</v>
      </c>
      <c r="J24" s="15">
        <v>0</v>
      </c>
      <c r="K24" s="15">
        <v>0</v>
      </c>
      <c r="L24" s="15">
        <f t="shared" si="2"/>
        <v>0</v>
      </c>
      <c r="M24" s="15">
        <f t="shared" si="3"/>
        <v>1</v>
      </c>
      <c r="N24" s="15">
        <f t="shared" si="3"/>
        <v>3</v>
      </c>
      <c r="O24" s="15">
        <f t="shared" si="4"/>
        <v>4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69" t="s">
        <v>26</v>
      </c>
      <c r="B25" s="166"/>
      <c r="C25" s="167"/>
      <c r="D25" s="15">
        <f t="shared" ref="D25:O25" si="5">SUM(D16:D24)</f>
        <v>18</v>
      </c>
      <c r="E25" s="15">
        <f t="shared" si="5"/>
        <v>14</v>
      </c>
      <c r="F25" s="15">
        <f t="shared" si="5"/>
        <v>32</v>
      </c>
      <c r="G25" s="15">
        <f t="shared" si="5"/>
        <v>20</v>
      </c>
      <c r="H25" s="15">
        <f t="shared" si="5"/>
        <v>19</v>
      </c>
      <c r="I25" s="15">
        <f t="shared" si="5"/>
        <v>39</v>
      </c>
      <c r="J25" s="15">
        <f t="shared" si="5"/>
        <v>56</v>
      </c>
      <c r="K25" s="15">
        <f t="shared" si="5"/>
        <v>67</v>
      </c>
      <c r="L25" s="15">
        <f t="shared" si="5"/>
        <v>123</v>
      </c>
      <c r="M25" s="15">
        <f t="shared" si="5"/>
        <v>76</v>
      </c>
      <c r="N25" s="15">
        <f t="shared" si="5"/>
        <v>86</v>
      </c>
      <c r="O25" s="15">
        <f t="shared" si="5"/>
        <v>162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6"/>
      <c r="B26" s="16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1" t="s">
        <v>29</v>
      </c>
      <c r="B27" s="11" t="s">
        <v>12</v>
      </c>
      <c r="C27" s="12" t="s">
        <v>13</v>
      </c>
      <c r="D27" s="19" t="s">
        <v>19</v>
      </c>
      <c r="E27" s="19" t="s">
        <v>20</v>
      </c>
      <c r="F27" s="19" t="s">
        <v>21</v>
      </c>
      <c r="G27" s="19" t="s">
        <v>19</v>
      </c>
      <c r="H27" s="19" t="s">
        <v>20</v>
      </c>
      <c r="I27" s="19" t="s">
        <v>21</v>
      </c>
      <c r="J27" s="19" t="s">
        <v>19</v>
      </c>
      <c r="K27" s="19" t="s">
        <v>20</v>
      </c>
      <c r="L27" s="19" t="s">
        <v>21</v>
      </c>
      <c r="M27" s="19" t="s">
        <v>19</v>
      </c>
      <c r="N27" s="19" t="s">
        <v>20</v>
      </c>
      <c r="O27" s="19" t="s">
        <v>21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4" t="s">
        <v>131</v>
      </c>
      <c r="B28" s="14" t="s">
        <v>100</v>
      </c>
      <c r="C28" s="103" t="s">
        <v>22</v>
      </c>
      <c r="D28" s="15">
        <v>0</v>
      </c>
      <c r="E28" s="15">
        <v>0</v>
      </c>
      <c r="F28" s="15">
        <f>SUM(D28:E28)</f>
        <v>0</v>
      </c>
      <c r="G28" s="15">
        <v>0</v>
      </c>
      <c r="H28" s="15">
        <v>0</v>
      </c>
      <c r="I28" s="15">
        <f>SUM(G28:H28)</f>
        <v>0</v>
      </c>
      <c r="J28" s="15">
        <v>4</v>
      </c>
      <c r="K28" s="15">
        <v>7</v>
      </c>
      <c r="L28" s="15">
        <f>SUM(J28:K28)</f>
        <v>11</v>
      </c>
      <c r="M28" s="15">
        <f t="shared" ref="M28:N28" si="6">SUM(G28,J28)</f>
        <v>4</v>
      </c>
      <c r="N28" s="15">
        <f t="shared" si="6"/>
        <v>7</v>
      </c>
      <c r="O28" s="15">
        <f>SUM(M28:N28)</f>
        <v>11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48" t="s">
        <v>26</v>
      </c>
      <c r="B29" s="166"/>
      <c r="C29" s="167"/>
      <c r="D29" s="15">
        <f t="shared" ref="D29:O29" si="7">SUM(D28)</f>
        <v>0</v>
      </c>
      <c r="E29" s="15">
        <f t="shared" si="7"/>
        <v>0</v>
      </c>
      <c r="F29" s="15">
        <f t="shared" si="7"/>
        <v>0</v>
      </c>
      <c r="G29" s="15">
        <f t="shared" si="7"/>
        <v>0</v>
      </c>
      <c r="H29" s="15">
        <f t="shared" si="7"/>
        <v>0</v>
      </c>
      <c r="I29" s="15">
        <f t="shared" si="7"/>
        <v>0</v>
      </c>
      <c r="J29" s="15">
        <f t="shared" si="7"/>
        <v>4</v>
      </c>
      <c r="K29" s="15">
        <f t="shared" si="7"/>
        <v>7</v>
      </c>
      <c r="L29" s="15">
        <f t="shared" si="7"/>
        <v>11</v>
      </c>
      <c r="M29" s="15">
        <f t="shared" si="7"/>
        <v>4</v>
      </c>
      <c r="N29" s="15">
        <f t="shared" si="7"/>
        <v>7</v>
      </c>
      <c r="O29" s="15">
        <f t="shared" si="7"/>
        <v>11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7"/>
      <c r="B30" s="20"/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48" t="s">
        <v>31</v>
      </c>
      <c r="B31" s="166"/>
      <c r="C31" s="167"/>
      <c r="D31" s="90">
        <f>SUM(D29,D25)</f>
        <v>18</v>
      </c>
      <c r="E31" s="90">
        <f t="shared" ref="E31:O31" si="8">SUM(E29,E25)</f>
        <v>14</v>
      </c>
      <c r="F31" s="90">
        <f t="shared" si="8"/>
        <v>32</v>
      </c>
      <c r="G31" s="90">
        <f t="shared" si="8"/>
        <v>20</v>
      </c>
      <c r="H31" s="90">
        <f t="shared" si="8"/>
        <v>19</v>
      </c>
      <c r="I31" s="90">
        <f t="shared" si="8"/>
        <v>39</v>
      </c>
      <c r="J31" s="90">
        <f t="shared" si="8"/>
        <v>60</v>
      </c>
      <c r="K31" s="90">
        <f t="shared" si="8"/>
        <v>74</v>
      </c>
      <c r="L31" s="90">
        <f t="shared" si="8"/>
        <v>134</v>
      </c>
      <c r="M31" s="90">
        <f t="shared" si="8"/>
        <v>80</v>
      </c>
      <c r="N31" s="90">
        <f t="shared" si="8"/>
        <v>93</v>
      </c>
      <c r="O31" s="90">
        <f t="shared" si="8"/>
        <v>173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21"/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29" t="s">
        <v>32</v>
      </c>
      <c r="B33" s="166"/>
      <c r="C33" s="166"/>
      <c r="D33" s="166"/>
      <c r="E33" s="166"/>
      <c r="F33" s="167"/>
      <c r="G33" s="132" t="s">
        <v>10</v>
      </c>
      <c r="H33" s="139"/>
      <c r="I33" s="139"/>
      <c r="J33" s="139"/>
      <c r="K33" s="139"/>
      <c r="L33" s="139"/>
      <c r="M33" s="139"/>
      <c r="N33" s="139"/>
      <c r="O33" s="140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1" t="s">
        <v>11</v>
      </c>
      <c r="B34" s="68" t="s">
        <v>12</v>
      </c>
      <c r="C34" s="12" t="s">
        <v>13</v>
      </c>
      <c r="D34" s="132" t="s">
        <v>14</v>
      </c>
      <c r="E34" s="139"/>
      <c r="F34" s="140"/>
      <c r="G34" s="132" t="s">
        <v>15</v>
      </c>
      <c r="H34" s="139"/>
      <c r="I34" s="140"/>
      <c r="J34" s="132" t="s">
        <v>16</v>
      </c>
      <c r="K34" s="139"/>
      <c r="L34" s="140"/>
      <c r="M34" s="132" t="s">
        <v>17</v>
      </c>
      <c r="N34" s="139"/>
      <c r="O34" s="140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25" t="s">
        <v>29</v>
      </c>
      <c r="B35" s="11"/>
      <c r="C35" s="12"/>
      <c r="D35" s="19" t="s">
        <v>19</v>
      </c>
      <c r="E35" s="19" t="s">
        <v>20</v>
      </c>
      <c r="F35" s="19" t="s">
        <v>21</v>
      </c>
      <c r="G35" s="19" t="s">
        <v>19</v>
      </c>
      <c r="H35" s="19" t="s">
        <v>20</v>
      </c>
      <c r="I35" s="19" t="s">
        <v>21</v>
      </c>
      <c r="J35" s="19" t="s">
        <v>19</v>
      </c>
      <c r="K35" s="19" t="s">
        <v>20</v>
      </c>
      <c r="L35" s="19" t="s">
        <v>21</v>
      </c>
      <c r="M35" s="19" t="s">
        <v>19</v>
      </c>
      <c r="N35" s="19" t="s">
        <v>20</v>
      </c>
      <c r="O35" s="19" t="s">
        <v>21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2.5" x14ac:dyDescent="0.2">
      <c r="A36" s="125" t="s">
        <v>179</v>
      </c>
      <c r="B36" s="14" t="s">
        <v>103</v>
      </c>
      <c r="C36" s="107" t="s">
        <v>22</v>
      </c>
      <c r="D36" s="15">
        <v>2</v>
      </c>
      <c r="E36" s="15">
        <v>1</v>
      </c>
      <c r="F36" s="15">
        <f>D36+E36</f>
        <v>3</v>
      </c>
      <c r="G36" s="15">
        <v>2</v>
      </c>
      <c r="H36" s="15">
        <v>0</v>
      </c>
      <c r="I36" s="15">
        <f>SUM(G36:H36)</f>
        <v>2</v>
      </c>
      <c r="J36" s="15">
        <v>1</v>
      </c>
      <c r="K36" s="15">
        <v>3</v>
      </c>
      <c r="L36" s="15">
        <f>J36+K36</f>
        <v>4</v>
      </c>
      <c r="M36" s="15">
        <f>G36+J36</f>
        <v>3</v>
      </c>
      <c r="N36" s="15">
        <f>H36+K36</f>
        <v>3</v>
      </c>
      <c r="O36" s="15">
        <f>M36+N36</f>
        <v>6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2.5" x14ac:dyDescent="0.2">
      <c r="A37" s="123" t="s">
        <v>191</v>
      </c>
      <c r="B37" s="106" t="s">
        <v>103</v>
      </c>
      <c r="C37" s="107" t="s">
        <v>22</v>
      </c>
      <c r="D37" s="15">
        <v>8</v>
      </c>
      <c r="E37" s="15">
        <v>12</v>
      </c>
      <c r="F37" s="15">
        <f t="shared" ref="F37:F45" si="9">D37+E37</f>
        <v>20</v>
      </c>
      <c r="G37" s="15">
        <v>8</v>
      </c>
      <c r="H37" s="15">
        <v>12</v>
      </c>
      <c r="I37" s="15">
        <f t="shared" ref="I37:I45" si="10">SUM(G37:H37)</f>
        <v>20</v>
      </c>
      <c r="J37" s="15">
        <v>8</v>
      </c>
      <c r="K37" s="15">
        <v>14</v>
      </c>
      <c r="L37" s="15">
        <f t="shared" ref="L37:L45" si="11">J37+K37</f>
        <v>22</v>
      </c>
      <c r="M37" s="15">
        <f t="shared" ref="M37:N45" si="12">G37+J37</f>
        <v>16</v>
      </c>
      <c r="N37" s="15">
        <f t="shared" si="12"/>
        <v>26</v>
      </c>
      <c r="O37" s="15">
        <f t="shared" ref="O37:O45" si="13">M37+N37</f>
        <v>42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2.5" x14ac:dyDescent="0.2">
      <c r="A38" s="123" t="s">
        <v>192</v>
      </c>
      <c r="B38" s="106" t="s">
        <v>103</v>
      </c>
      <c r="C38" s="107" t="s">
        <v>22</v>
      </c>
      <c r="D38" s="15">
        <v>17</v>
      </c>
      <c r="E38" s="15">
        <v>5</v>
      </c>
      <c r="F38" s="15">
        <f t="shared" si="9"/>
        <v>22</v>
      </c>
      <c r="G38" s="15">
        <v>17</v>
      </c>
      <c r="H38" s="15">
        <v>4</v>
      </c>
      <c r="I38" s="15">
        <f t="shared" si="10"/>
        <v>21</v>
      </c>
      <c r="J38" s="15">
        <v>34</v>
      </c>
      <c r="K38" s="15">
        <v>6</v>
      </c>
      <c r="L38" s="15">
        <f t="shared" si="11"/>
        <v>40</v>
      </c>
      <c r="M38" s="15">
        <f t="shared" si="12"/>
        <v>51</v>
      </c>
      <c r="N38" s="15">
        <f t="shared" si="12"/>
        <v>10</v>
      </c>
      <c r="O38" s="15">
        <f t="shared" si="13"/>
        <v>61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2.5" x14ac:dyDescent="0.2">
      <c r="A39" s="123" t="s">
        <v>182</v>
      </c>
      <c r="B39" s="106" t="s">
        <v>103</v>
      </c>
      <c r="C39" s="107" t="s">
        <v>22</v>
      </c>
      <c r="D39" s="15">
        <v>2</v>
      </c>
      <c r="E39" s="15">
        <v>2</v>
      </c>
      <c r="F39" s="15">
        <f t="shared" si="9"/>
        <v>4</v>
      </c>
      <c r="G39" s="15">
        <v>0</v>
      </c>
      <c r="H39" s="15">
        <v>0</v>
      </c>
      <c r="I39" s="15">
        <f t="shared" si="10"/>
        <v>0</v>
      </c>
      <c r="J39" s="15">
        <v>1</v>
      </c>
      <c r="K39" s="15">
        <v>0</v>
      </c>
      <c r="L39" s="15">
        <f t="shared" si="11"/>
        <v>1</v>
      </c>
      <c r="M39" s="15">
        <f t="shared" si="12"/>
        <v>1</v>
      </c>
      <c r="N39" s="15">
        <f t="shared" si="12"/>
        <v>0</v>
      </c>
      <c r="O39" s="15">
        <f t="shared" si="13"/>
        <v>1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2.5" x14ac:dyDescent="0.2">
      <c r="A40" s="123" t="s">
        <v>181</v>
      </c>
      <c r="B40" s="106" t="s">
        <v>103</v>
      </c>
      <c r="C40" s="107" t="s">
        <v>22</v>
      </c>
      <c r="D40" s="15">
        <v>11</v>
      </c>
      <c r="E40" s="15">
        <v>4</v>
      </c>
      <c r="F40" s="15">
        <f t="shared" si="9"/>
        <v>15</v>
      </c>
      <c r="G40" s="15">
        <v>11</v>
      </c>
      <c r="H40" s="15">
        <v>5</v>
      </c>
      <c r="I40" s="15">
        <f t="shared" si="10"/>
        <v>16</v>
      </c>
      <c r="J40" s="15">
        <v>5</v>
      </c>
      <c r="K40" s="15">
        <v>13</v>
      </c>
      <c r="L40" s="15">
        <f t="shared" si="11"/>
        <v>18</v>
      </c>
      <c r="M40" s="15">
        <f t="shared" si="12"/>
        <v>16</v>
      </c>
      <c r="N40" s="15">
        <f t="shared" si="12"/>
        <v>18</v>
      </c>
      <c r="O40" s="15">
        <f t="shared" si="13"/>
        <v>34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2.5" x14ac:dyDescent="0.2">
      <c r="A41" s="123" t="s">
        <v>180</v>
      </c>
      <c r="B41" s="106" t="s">
        <v>103</v>
      </c>
      <c r="C41" s="107" t="s">
        <v>22</v>
      </c>
      <c r="D41" s="15">
        <v>11</v>
      </c>
      <c r="E41" s="15">
        <v>20</v>
      </c>
      <c r="F41" s="15">
        <f t="shared" si="9"/>
        <v>31</v>
      </c>
      <c r="G41" s="15">
        <v>11</v>
      </c>
      <c r="H41" s="15">
        <v>19</v>
      </c>
      <c r="I41" s="15">
        <f t="shared" si="10"/>
        <v>30</v>
      </c>
      <c r="J41" s="15">
        <v>30</v>
      </c>
      <c r="K41" s="15">
        <v>27</v>
      </c>
      <c r="L41" s="15">
        <f t="shared" si="11"/>
        <v>57</v>
      </c>
      <c r="M41" s="15">
        <f t="shared" si="12"/>
        <v>41</v>
      </c>
      <c r="N41" s="15">
        <f t="shared" si="12"/>
        <v>46</v>
      </c>
      <c r="O41" s="15">
        <f t="shared" si="13"/>
        <v>87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2.5" x14ac:dyDescent="0.2">
      <c r="A42" s="123" t="s">
        <v>194</v>
      </c>
      <c r="B42" s="106" t="s">
        <v>103</v>
      </c>
      <c r="C42" s="107" t="s">
        <v>22</v>
      </c>
      <c r="D42" s="15">
        <v>6</v>
      </c>
      <c r="E42" s="15">
        <v>12</v>
      </c>
      <c r="F42" s="15">
        <f t="shared" si="9"/>
        <v>18</v>
      </c>
      <c r="G42" s="15">
        <v>6</v>
      </c>
      <c r="H42" s="15">
        <v>12</v>
      </c>
      <c r="I42" s="15">
        <f t="shared" si="10"/>
        <v>18</v>
      </c>
      <c r="J42" s="15">
        <v>16</v>
      </c>
      <c r="K42" s="15">
        <v>9</v>
      </c>
      <c r="L42" s="15">
        <f t="shared" si="11"/>
        <v>25</v>
      </c>
      <c r="M42" s="15">
        <f t="shared" si="12"/>
        <v>22</v>
      </c>
      <c r="N42" s="15">
        <f t="shared" si="12"/>
        <v>21</v>
      </c>
      <c r="O42" s="15">
        <f t="shared" si="13"/>
        <v>43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2.5" x14ac:dyDescent="0.2">
      <c r="A43" s="123" t="s">
        <v>235</v>
      </c>
      <c r="B43" s="106" t="s">
        <v>103</v>
      </c>
      <c r="C43" s="107" t="s">
        <v>22</v>
      </c>
      <c r="D43" s="15">
        <v>0</v>
      </c>
      <c r="E43" s="15">
        <v>0</v>
      </c>
      <c r="F43" s="15">
        <f t="shared" si="9"/>
        <v>0</v>
      </c>
      <c r="G43" s="15">
        <v>0</v>
      </c>
      <c r="H43" s="15">
        <v>0</v>
      </c>
      <c r="I43" s="15">
        <f t="shared" si="10"/>
        <v>0</v>
      </c>
      <c r="J43" s="15">
        <v>0</v>
      </c>
      <c r="K43" s="15">
        <v>2</v>
      </c>
      <c r="L43" s="15">
        <f t="shared" si="11"/>
        <v>2</v>
      </c>
      <c r="M43" s="15">
        <f t="shared" si="12"/>
        <v>0</v>
      </c>
      <c r="N43" s="15">
        <f t="shared" si="12"/>
        <v>2</v>
      </c>
      <c r="O43" s="15">
        <f t="shared" si="13"/>
        <v>2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2.5" x14ac:dyDescent="0.2">
      <c r="A44" s="123" t="s">
        <v>193</v>
      </c>
      <c r="B44" s="106" t="s">
        <v>103</v>
      </c>
      <c r="C44" s="107" t="s">
        <v>22</v>
      </c>
      <c r="D44" s="15">
        <v>9</v>
      </c>
      <c r="E44" s="15">
        <v>10</v>
      </c>
      <c r="F44" s="15">
        <f t="shared" si="9"/>
        <v>19</v>
      </c>
      <c r="G44" s="15">
        <v>8</v>
      </c>
      <c r="H44" s="15">
        <v>11</v>
      </c>
      <c r="I44" s="15">
        <f t="shared" si="10"/>
        <v>19</v>
      </c>
      <c r="J44" s="15">
        <v>18</v>
      </c>
      <c r="K44" s="15">
        <v>7</v>
      </c>
      <c r="L44" s="15">
        <f t="shared" si="11"/>
        <v>25</v>
      </c>
      <c r="M44" s="15">
        <f t="shared" si="12"/>
        <v>26</v>
      </c>
      <c r="N44" s="15">
        <f t="shared" si="12"/>
        <v>18</v>
      </c>
      <c r="O44" s="15">
        <f t="shared" si="13"/>
        <v>44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2.5" x14ac:dyDescent="0.2">
      <c r="A45" s="123" t="s">
        <v>183</v>
      </c>
      <c r="B45" s="106" t="s">
        <v>103</v>
      </c>
      <c r="C45" s="107" t="s">
        <v>22</v>
      </c>
      <c r="D45" s="15">
        <v>13</v>
      </c>
      <c r="E45" s="15">
        <v>0</v>
      </c>
      <c r="F45" s="15">
        <f t="shared" si="9"/>
        <v>13</v>
      </c>
      <c r="G45" s="15">
        <v>11</v>
      </c>
      <c r="H45" s="15">
        <v>0</v>
      </c>
      <c r="I45" s="15">
        <f t="shared" si="10"/>
        <v>11</v>
      </c>
      <c r="J45" s="15">
        <v>18</v>
      </c>
      <c r="K45" s="15">
        <v>7</v>
      </c>
      <c r="L45" s="15">
        <f t="shared" si="11"/>
        <v>25</v>
      </c>
      <c r="M45" s="15">
        <f t="shared" si="12"/>
        <v>29</v>
      </c>
      <c r="N45" s="15">
        <f t="shared" si="12"/>
        <v>7</v>
      </c>
      <c r="O45" s="15">
        <f t="shared" si="13"/>
        <v>36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43" t="s">
        <v>26</v>
      </c>
      <c r="B46" s="166"/>
      <c r="C46" s="167"/>
      <c r="D46" s="15">
        <f t="shared" ref="D46:O46" si="14">SUM(D36:D45)</f>
        <v>79</v>
      </c>
      <c r="E46" s="15">
        <f t="shared" si="14"/>
        <v>66</v>
      </c>
      <c r="F46" s="15">
        <f t="shared" si="14"/>
        <v>145</v>
      </c>
      <c r="G46" s="15">
        <f t="shared" si="14"/>
        <v>74</v>
      </c>
      <c r="H46" s="15">
        <f t="shared" si="14"/>
        <v>63</v>
      </c>
      <c r="I46" s="15">
        <f t="shared" si="14"/>
        <v>137</v>
      </c>
      <c r="J46" s="15">
        <f t="shared" si="14"/>
        <v>131</v>
      </c>
      <c r="K46" s="15">
        <f t="shared" si="14"/>
        <v>88</v>
      </c>
      <c r="L46" s="15">
        <f t="shared" si="14"/>
        <v>219</v>
      </c>
      <c r="M46" s="15">
        <f t="shared" si="14"/>
        <v>205</v>
      </c>
      <c r="N46" s="15">
        <f t="shared" si="14"/>
        <v>151</v>
      </c>
      <c r="O46" s="15">
        <f t="shared" si="14"/>
        <v>356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7"/>
      <c r="B47" s="20"/>
      <c r="C47" s="20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48" t="s">
        <v>31</v>
      </c>
      <c r="B48" s="166"/>
      <c r="C48" s="167"/>
      <c r="D48" s="90">
        <f>SUM(D46)</f>
        <v>79</v>
      </c>
      <c r="E48" s="90">
        <f t="shared" ref="E48:O48" si="15">SUM(E46)</f>
        <v>66</v>
      </c>
      <c r="F48" s="90">
        <f t="shared" si="15"/>
        <v>145</v>
      </c>
      <c r="G48" s="90">
        <f t="shared" si="15"/>
        <v>74</v>
      </c>
      <c r="H48" s="90">
        <f t="shared" si="15"/>
        <v>63</v>
      </c>
      <c r="I48" s="90">
        <f t="shared" si="15"/>
        <v>137</v>
      </c>
      <c r="J48" s="90">
        <f t="shared" si="15"/>
        <v>131</v>
      </c>
      <c r="K48" s="90">
        <f t="shared" si="15"/>
        <v>88</v>
      </c>
      <c r="L48" s="90">
        <f t="shared" si="15"/>
        <v>219</v>
      </c>
      <c r="M48" s="90">
        <f t="shared" si="15"/>
        <v>205</v>
      </c>
      <c r="N48" s="90">
        <f t="shared" si="15"/>
        <v>151</v>
      </c>
      <c r="O48" s="90">
        <f t="shared" si="15"/>
        <v>356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21"/>
      <c r="B49" s="21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29" t="s">
        <v>35</v>
      </c>
      <c r="B50" s="166"/>
      <c r="C50" s="166"/>
      <c r="D50" s="166"/>
      <c r="E50" s="166"/>
      <c r="F50" s="167"/>
      <c r="G50" s="132" t="s">
        <v>10</v>
      </c>
      <c r="H50" s="139"/>
      <c r="I50" s="139"/>
      <c r="J50" s="139"/>
      <c r="K50" s="139"/>
      <c r="L50" s="139"/>
      <c r="M50" s="139"/>
      <c r="N50" s="139"/>
      <c r="O50" s="140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1" t="s">
        <v>11</v>
      </c>
      <c r="B51" s="68" t="s">
        <v>12</v>
      </c>
      <c r="C51" s="94" t="s">
        <v>13</v>
      </c>
      <c r="D51" s="132" t="s">
        <v>14</v>
      </c>
      <c r="E51" s="139"/>
      <c r="F51" s="140"/>
      <c r="G51" s="132" t="s">
        <v>15</v>
      </c>
      <c r="H51" s="139"/>
      <c r="I51" s="140"/>
      <c r="J51" s="132" t="s">
        <v>16</v>
      </c>
      <c r="K51" s="139"/>
      <c r="L51" s="140"/>
      <c r="M51" s="132" t="s">
        <v>17</v>
      </c>
      <c r="N51" s="139"/>
      <c r="O51" s="140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1" t="s">
        <v>27</v>
      </c>
      <c r="B52" s="11"/>
      <c r="C52" s="12"/>
      <c r="D52" s="19" t="s">
        <v>19</v>
      </c>
      <c r="E52" s="19" t="s">
        <v>20</v>
      </c>
      <c r="F52" s="19" t="s">
        <v>21</v>
      </c>
      <c r="G52" s="19" t="s">
        <v>19</v>
      </c>
      <c r="H52" s="19" t="s">
        <v>20</v>
      </c>
      <c r="I52" s="19" t="s">
        <v>21</v>
      </c>
      <c r="J52" s="19" t="s">
        <v>19</v>
      </c>
      <c r="K52" s="19" t="s">
        <v>20</v>
      </c>
      <c r="L52" s="19" t="s">
        <v>21</v>
      </c>
      <c r="M52" s="19" t="s">
        <v>19</v>
      </c>
      <c r="N52" s="19" t="s">
        <v>20</v>
      </c>
      <c r="O52" s="19" t="s">
        <v>21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2.5" x14ac:dyDescent="0.2">
      <c r="A53" s="14" t="s">
        <v>162</v>
      </c>
      <c r="B53" s="14" t="s">
        <v>106</v>
      </c>
      <c r="C53" s="103" t="s">
        <v>187</v>
      </c>
      <c r="D53" s="15">
        <v>12</v>
      </c>
      <c r="E53" s="15">
        <v>14</v>
      </c>
      <c r="F53" s="15">
        <f t="shared" ref="F53:F57" si="16">SUM(D53:E53)</f>
        <v>26</v>
      </c>
      <c r="G53" s="15">
        <v>9</v>
      </c>
      <c r="H53" s="15">
        <v>12</v>
      </c>
      <c r="I53" s="15">
        <f t="shared" ref="I53:I57" si="17">SUM(G53:H53)</f>
        <v>21</v>
      </c>
      <c r="J53" s="15">
        <v>6</v>
      </c>
      <c r="K53" s="15">
        <v>8</v>
      </c>
      <c r="L53" s="15">
        <f t="shared" ref="L53:L57" si="18">SUM(J53:K53)</f>
        <v>14</v>
      </c>
      <c r="M53" s="15">
        <f t="shared" ref="M53:N57" si="19">SUM(G53,J53)</f>
        <v>15</v>
      </c>
      <c r="N53" s="15">
        <f t="shared" si="19"/>
        <v>20</v>
      </c>
      <c r="O53" s="15">
        <f t="shared" ref="O53:O57" si="20">SUM(M53:N53)</f>
        <v>35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2.5" x14ac:dyDescent="0.2">
      <c r="A54" s="14" t="s">
        <v>163</v>
      </c>
      <c r="B54" s="14" t="s">
        <v>215</v>
      </c>
      <c r="C54" s="103" t="s">
        <v>187</v>
      </c>
      <c r="D54" s="15">
        <v>0</v>
      </c>
      <c r="E54" s="15">
        <v>0</v>
      </c>
      <c r="F54" s="15">
        <f t="shared" si="16"/>
        <v>0</v>
      </c>
      <c r="G54" s="15">
        <v>0</v>
      </c>
      <c r="H54" s="15">
        <v>0</v>
      </c>
      <c r="I54" s="15">
        <f t="shared" si="17"/>
        <v>0</v>
      </c>
      <c r="J54" s="15">
        <v>2</v>
      </c>
      <c r="K54" s="15">
        <v>3</v>
      </c>
      <c r="L54" s="15">
        <f t="shared" si="18"/>
        <v>5</v>
      </c>
      <c r="M54" s="15">
        <f t="shared" si="19"/>
        <v>2</v>
      </c>
      <c r="N54" s="15">
        <f t="shared" si="19"/>
        <v>3</v>
      </c>
      <c r="O54" s="15">
        <f t="shared" si="20"/>
        <v>5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2.5" x14ac:dyDescent="0.2">
      <c r="A55" s="14" t="s">
        <v>142</v>
      </c>
      <c r="B55" s="14" t="s">
        <v>107</v>
      </c>
      <c r="C55" s="103" t="s">
        <v>187</v>
      </c>
      <c r="D55" s="15">
        <v>0</v>
      </c>
      <c r="E55" s="15">
        <v>0</v>
      </c>
      <c r="F55" s="15">
        <f t="shared" si="16"/>
        <v>0</v>
      </c>
      <c r="G55" s="15">
        <v>0</v>
      </c>
      <c r="H55" s="15">
        <v>0</v>
      </c>
      <c r="I55" s="15">
        <f t="shared" si="17"/>
        <v>0</v>
      </c>
      <c r="J55" s="15">
        <v>3</v>
      </c>
      <c r="K55" s="15">
        <v>7</v>
      </c>
      <c r="L55" s="15">
        <f t="shared" si="18"/>
        <v>10</v>
      </c>
      <c r="M55" s="15">
        <f t="shared" si="19"/>
        <v>3</v>
      </c>
      <c r="N55" s="15">
        <f t="shared" si="19"/>
        <v>7</v>
      </c>
      <c r="O55" s="15">
        <f t="shared" si="20"/>
        <v>10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2.5" x14ac:dyDescent="0.2">
      <c r="A56" s="14" t="s">
        <v>143</v>
      </c>
      <c r="B56" s="14" t="s">
        <v>107</v>
      </c>
      <c r="C56" s="103" t="s">
        <v>187</v>
      </c>
      <c r="D56" s="15">
        <v>0</v>
      </c>
      <c r="E56" s="15">
        <v>0</v>
      </c>
      <c r="F56" s="15">
        <f t="shared" si="16"/>
        <v>0</v>
      </c>
      <c r="G56" s="15">
        <v>0</v>
      </c>
      <c r="H56" s="15">
        <v>0</v>
      </c>
      <c r="I56" s="15">
        <f t="shared" si="17"/>
        <v>0</v>
      </c>
      <c r="J56" s="15">
        <v>6</v>
      </c>
      <c r="K56" s="15">
        <v>5</v>
      </c>
      <c r="L56" s="15">
        <f t="shared" si="18"/>
        <v>11</v>
      </c>
      <c r="M56" s="15">
        <f t="shared" si="19"/>
        <v>6</v>
      </c>
      <c r="N56" s="15">
        <f t="shared" si="19"/>
        <v>5</v>
      </c>
      <c r="O56" s="15">
        <f t="shared" si="20"/>
        <v>11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2.5" x14ac:dyDescent="0.2">
      <c r="A57" s="14" t="s">
        <v>234</v>
      </c>
      <c r="B57" s="14" t="s">
        <v>107</v>
      </c>
      <c r="C57" s="103" t="s">
        <v>187</v>
      </c>
      <c r="D57" s="15">
        <v>6</v>
      </c>
      <c r="E57" s="15">
        <v>3</v>
      </c>
      <c r="F57" s="15">
        <f t="shared" si="16"/>
        <v>9</v>
      </c>
      <c r="G57" s="15">
        <v>0</v>
      </c>
      <c r="H57" s="15">
        <v>0</v>
      </c>
      <c r="I57" s="15">
        <f t="shared" si="17"/>
        <v>0</v>
      </c>
      <c r="J57" s="15">
        <v>0</v>
      </c>
      <c r="K57" s="15">
        <v>0</v>
      </c>
      <c r="L57" s="15">
        <f t="shared" si="18"/>
        <v>0</v>
      </c>
      <c r="M57" s="15">
        <f t="shared" si="19"/>
        <v>0</v>
      </c>
      <c r="N57" s="15">
        <f t="shared" si="19"/>
        <v>0</v>
      </c>
      <c r="O57" s="15">
        <f t="shared" si="20"/>
        <v>0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32" t="s">
        <v>26</v>
      </c>
      <c r="B58" s="166"/>
      <c r="C58" s="167"/>
      <c r="D58" s="15">
        <f>SUM(D53:D57)</f>
        <v>18</v>
      </c>
      <c r="E58" s="15">
        <f t="shared" ref="E58:O58" si="21">SUM(E53:E57)</f>
        <v>17</v>
      </c>
      <c r="F58" s="15">
        <f t="shared" si="21"/>
        <v>35</v>
      </c>
      <c r="G58" s="15">
        <f t="shared" si="21"/>
        <v>9</v>
      </c>
      <c r="H58" s="15">
        <f t="shared" si="21"/>
        <v>12</v>
      </c>
      <c r="I58" s="15">
        <f t="shared" si="21"/>
        <v>21</v>
      </c>
      <c r="J58" s="15">
        <f t="shared" si="21"/>
        <v>17</v>
      </c>
      <c r="K58" s="15">
        <f t="shared" si="21"/>
        <v>23</v>
      </c>
      <c r="L58" s="15">
        <f t="shared" si="21"/>
        <v>40</v>
      </c>
      <c r="M58" s="15">
        <f t="shared" si="21"/>
        <v>26</v>
      </c>
      <c r="N58" s="15">
        <f t="shared" si="21"/>
        <v>35</v>
      </c>
      <c r="O58" s="15">
        <f t="shared" si="21"/>
        <v>61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21"/>
      <c r="B59" s="21"/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48" t="s">
        <v>31</v>
      </c>
      <c r="B60" s="166"/>
      <c r="C60" s="167"/>
      <c r="D60" s="90">
        <f>SUM(D58)</f>
        <v>18</v>
      </c>
      <c r="E60" s="90">
        <f t="shared" ref="E60:O60" si="22">SUM(E58)</f>
        <v>17</v>
      </c>
      <c r="F60" s="90">
        <f t="shared" si="22"/>
        <v>35</v>
      </c>
      <c r="G60" s="90">
        <f t="shared" si="22"/>
        <v>9</v>
      </c>
      <c r="H60" s="90">
        <f t="shared" si="22"/>
        <v>12</v>
      </c>
      <c r="I60" s="90">
        <f t="shared" si="22"/>
        <v>21</v>
      </c>
      <c r="J60" s="90">
        <f t="shared" si="22"/>
        <v>17</v>
      </c>
      <c r="K60" s="90">
        <f t="shared" si="22"/>
        <v>23</v>
      </c>
      <c r="L60" s="90">
        <f t="shared" si="22"/>
        <v>40</v>
      </c>
      <c r="M60" s="90">
        <f t="shared" si="22"/>
        <v>26</v>
      </c>
      <c r="N60" s="90">
        <f t="shared" si="22"/>
        <v>35</v>
      </c>
      <c r="O60" s="90">
        <f t="shared" si="22"/>
        <v>61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21"/>
      <c r="B61" s="21"/>
      <c r="C61" s="2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29" t="s">
        <v>40</v>
      </c>
      <c r="B62" s="166"/>
      <c r="C62" s="166"/>
      <c r="D62" s="166"/>
      <c r="E62" s="166"/>
      <c r="F62" s="167"/>
      <c r="G62" s="132" t="s">
        <v>10</v>
      </c>
      <c r="H62" s="139"/>
      <c r="I62" s="139"/>
      <c r="J62" s="139"/>
      <c r="K62" s="139"/>
      <c r="L62" s="139"/>
      <c r="M62" s="139"/>
      <c r="N62" s="139"/>
      <c r="O62" s="140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1" t="s">
        <v>11</v>
      </c>
      <c r="B63" s="68" t="s">
        <v>12</v>
      </c>
      <c r="C63" s="94" t="s">
        <v>13</v>
      </c>
      <c r="D63" s="132" t="s">
        <v>14</v>
      </c>
      <c r="E63" s="139"/>
      <c r="F63" s="140"/>
      <c r="G63" s="132" t="s">
        <v>15</v>
      </c>
      <c r="H63" s="139"/>
      <c r="I63" s="140"/>
      <c r="J63" s="132" t="s">
        <v>16</v>
      </c>
      <c r="K63" s="139"/>
      <c r="L63" s="140"/>
      <c r="M63" s="132" t="s">
        <v>17</v>
      </c>
      <c r="N63" s="139"/>
      <c r="O63" s="140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68" t="s">
        <v>27</v>
      </c>
      <c r="B64" s="11"/>
      <c r="C64" s="12"/>
      <c r="D64" s="19" t="s">
        <v>19</v>
      </c>
      <c r="E64" s="19" t="s">
        <v>20</v>
      </c>
      <c r="F64" s="19" t="s">
        <v>21</v>
      </c>
      <c r="G64" s="19" t="s">
        <v>19</v>
      </c>
      <c r="H64" s="19" t="s">
        <v>20</v>
      </c>
      <c r="I64" s="19" t="s">
        <v>21</v>
      </c>
      <c r="J64" s="19" t="s">
        <v>19</v>
      </c>
      <c r="K64" s="19" t="s">
        <v>20</v>
      </c>
      <c r="L64" s="19" t="s">
        <v>21</v>
      </c>
      <c r="M64" s="19" t="s">
        <v>19</v>
      </c>
      <c r="N64" s="19" t="s">
        <v>20</v>
      </c>
      <c r="O64" s="19" t="s">
        <v>21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4" t="s">
        <v>147</v>
      </c>
      <c r="B65" s="106" t="s">
        <v>109</v>
      </c>
      <c r="C65" s="103" t="s">
        <v>38</v>
      </c>
      <c r="D65" s="15">
        <v>0</v>
      </c>
      <c r="E65" s="15">
        <v>0</v>
      </c>
      <c r="F65" s="15">
        <f t="shared" ref="F65:F69" si="23">SUM(D65:E65)</f>
        <v>0</v>
      </c>
      <c r="G65" s="15">
        <v>1</v>
      </c>
      <c r="H65" s="15">
        <v>0</v>
      </c>
      <c r="I65" s="15">
        <f t="shared" ref="I65:I69" si="24">SUM(G65:H65)</f>
        <v>1</v>
      </c>
      <c r="J65" s="15">
        <v>3</v>
      </c>
      <c r="K65" s="15">
        <v>5</v>
      </c>
      <c r="L65" s="15">
        <f t="shared" ref="L65:L69" si="25">SUM(J65:K65)</f>
        <v>8</v>
      </c>
      <c r="M65" s="15">
        <f t="shared" ref="M65:N69" si="26">SUM(G65,J65)</f>
        <v>4</v>
      </c>
      <c r="N65" s="15">
        <f t="shared" si="26"/>
        <v>5</v>
      </c>
      <c r="O65" s="15">
        <f t="shared" ref="O65:O69" si="27">SUM(M65:N65)</f>
        <v>9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4" t="s">
        <v>94</v>
      </c>
      <c r="B66" s="106" t="s">
        <v>109</v>
      </c>
      <c r="C66" s="103" t="s">
        <v>38</v>
      </c>
      <c r="D66" s="15">
        <v>0</v>
      </c>
      <c r="E66" s="15">
        <v>0</v>
      </c>
      <c r="F66" s="15">
        <f t="shared" si="23"/>
        <v>0</v>
      </c>
      <c r="G66" s="15">
        <v>0</v>
      </c>
      <c r="H66" s="15">
        <v>0</v>
      </c>
      <c r="I66" s="15">
        <f t="shared" si="24"/>
        <v>0</v>
      </c>
      <c r="J66" s="15">
        <v>1</v>
      </c>
      <c r="K66" s="15">
        <v>3</v>
      </c>
      <c r="L66" s="15">
        <f t="shared" si="25"/>
        <v>4</v>
      </c>
      <c r="M66" s="15">
        <f t="shared" si="26"/>
        <v>1</v>
      </c>
      <c r="N66" s="15">
        <f t="shared" si="26"/>
        <v>3</v>
      </c>
      <c r="O66" s="15">
        <f t="shared" si="27"/>
        <v>4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4" t="s">
        <v>148</v>
      </c>
      <c r="B67" s="106" t="s">
        <v>111</v>
      </c>
      <c r="C67" s="103" t="s">
        <v>38</v>
      </c>
      <c r="D67" s="15">
        <v>0</v>
      </c>
      <c r="E67" s="15">
        <v>0</v>
      </c>
      <c r="F67" s="15">
        <f t="shared" si="23"/>
        <v>0</v>
      </c>
      <c r="G67" s="15">
        <v>0</v>
      </c>
      <c r="H67" s="15">
        <v>0</v>
      </c>
      <c r="I67" s="15">
        <f t="shared" si="24"/>
        <v>0</v>
      </c>
      <c r="J67" s="15">
        <v>4</v>
      </c>
      <c r="K67" s="15">
        <v>5</v>
      </c>
      <c r="L67" s="15">
        <f t="shared" si="25"/>
        <v>9</v>
      </c>
      <c r="M67" s="15">
        <f t="shared" si="26"/>
        <v>4</v>
      </c>
      <c r="N67" s="15">
        <f t="shared" si="26"/>
        <v>5</v>
      </c>
      <c r="O67" s="15">
        <f t="shared" si="27"/>
        <v>9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4" t="s">
        <v>156</v>
      </c>
      <c r="B68" s="106" t="s">
        <v>111</v>
      </c>
      <c r="C68" s="103" t="s">
        <v>38</v>
      </c>
      <c r="D68" s="15">
        <v>5</v>
      </c>
      <c r="E68" s="15">
        <v>12</v>
      </c>
      <c r="F68" s="15">
        <f t="shared" si="23"/>
        <v>17</v>
      </c>
      <c r="G68" s="15">
        <v>5</v>
      </c>
      <c r="H68" s="15">
        <v>10</v>
      </c>
      <c r="I68" s="15">
        <f t="shared" si="24"/>
        <v>15</v>
      </c>
      <c r="J68" s="15">
        <v>17</v>
      </c>
      <c r="K68" s="15">
        <v>13</v>
      </c>
      <c r="L68" s="15">
        <f t="shared" si="25"/>
        <v>30</v>
      </c>
      <c r="M68" s="15">
        <f t="shared" si="26"/>
        <v>22</v>
      </c>
      <c r="N68" s="15">
        <f t="shared" si="26"/>
        <v>23</v>
      </c>
      <c r="O68" s="15">
        <f t="shared" si="27"/>
        <v>45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23" t="s">
        <v>166</v>
      </c>
      <c r="B69" s="106" t="s">
        <v>113</v>
      </c>
      <c r="C69" s="103" t="s">
        <v>38</v>
      </c>
      <c r="D69" s="15">
        <v>0</v>
      </c>
      <c r="E69" s="15">
        <v>0</v>
      </c>
      <c r="F69" s="15">
        <f t="shared" si="23"/>
        <v>0</v>
      </c>
      <c r="G69" s="15">
        <v>0</v>
      </c>
      <c r="H69" s="15">
        <v>0</v>
      </c>
      <c r="I69" s="15">
        <f t="shared" si="24"/>
        <v>0</v>
      </c>
      <c r="J69" s="15">
        <v>10</v>
      </c>
      <c r="K69" s="15">
        <v>8</v>
      </c>
      <c r="L69" s="15">
        <f t="shared" si="25"/>
        <v>18</v>
      </c>
      <c r="M69" s="15">
        <f t="shared" si="26"/>
        <v>10</v>
      </c>
      <c r="N69" s="15">
        <f t="shared" si="26"/>
        <v>8</v>
      </c>
      <c r="O69" s="15">
        <f t="shared" si="27"/>
        <v>18</v>
      </c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43" t="s">
        <v>26</v>
      </c>
      <c r="B70" s="144"/>
      <c r="C70" s="145"/>
      <c r="D70" s="15">
        <f>SUM(D65:D69)</f>
        <v>5</v>
      </c>
      <c r="E70" s="15">
        <f t="shared" ref="E70:O70" si="28">SUM(E65:E69)</f>
        <v>12</v>
      </c>
      <c r="F70" s="15">
        <f t="shared" si="28"/>
        <v>17</v>
      </c>
      <c r="G70" s="15">
        <f t="shared" si="28"/>
        <v>6</v>
      </c>
      <c r="H70" s="15">
        <f t="shared" si="28"/>
        <v>10</v>
      </c>
      <c r="I70" s="15">
        <f t="shared" si="28"/>
        <v>16</v>
      </c>
      <c r="J70" s="15">
        <f t="shared" si="28"/>
        <v>35</v>
      </c>
      <c r="K70" s="15">
        <f t="shared" si="28"/>
        <v>34</v>
      </c>
      <c r="L70" s="15">
        <f t="shared" si="28"/>
        <v>69</v>
      </c>
      <c r="M70" s="15">
        <f t="shared" si="28"/>
        <v>41</v>
      </c>
      <c r="N70" s="15">
        <f t="shared" si="28"/>
        <v>44</v>
      </c>
      <c r="O70" s="15">
        <f t="shared" si="28"/>
        <v>85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21"/>
      <c r="B71" s="21"/>
      <c r="C71" s="22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48" t="s">
        <v>31</v>
      </c>
      <c r="B72" s="149"/>
      <c r="C72" s="150"/>
      <c r="D72" s="90">
        <f>SUM(D70)</f>
        <v>5</v>
      </c>
      <c r="E72" s="90">
        <f t="shared" ref="E72:O72" si="29">SUM(E70)</f>
        <v>12</v>
      </c>
      <c r="F72" s="90">
        <f t="shared" si="29"/>
        <v>17</v>
      </c>
      <c r="G72" s="90">
        <f t="shared" si="29"/>
        <v>6</v>
      </c>
      <c r="H72" s="90">
        <f t="shared" si="29"/>
        <v>10</v>
      </c>
      <c r="I72" s="90">
        <f t="shared" si="29"/>
        <v>16</v>
      </c>
      <c r="J72" s="90">
        <f t="shared" si="29"/>
        <v>35</v>
      </c>
      <c r="K72" s="90">
        <f t="shared" si="29"/>
        <v>34</v>
      </c>
      <c r="L72" s="90">
        <f t="shared" si="29"/>
        <v>69</v>
      </c>
      <c r="M72" s="90">
        <f t="shared" si="29"/>
        <v>41</v>
      </c>
      <c r="N72" s="90">
        <f t="shared" si="29"/>
        <v>44</v>
      </c>
      <c r="O72" s="90">
        <f t="shared" si="29"/>
        <v>85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21"/>
      <c r="B73" s="21"/>
      <c r="C73" s="22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29" t="s">
        <v>46</v>
      </c>
      <c r="B74" s="130"/>
      <c r="C74" s="130"/>
      <c r="D74" s="130"/>
      <c r="E74" s="130"/>
      <c r="F74" s="131"/>
      <c r="G74" s="132" t="s">
        <v>10</v>
      </c>
      <c r="H74" s="139"/>
      <c r="I74" s="139"/>
      <c r="J74" s="139"/>
      <c r="K74" s="139"/>
      <c r="L74" s="139"/>
      <c r="M74" s="139"/>
      <c r="N74" s="139"/>
      <c r="O74" s="140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1" t="s">
        <v>11</v>
      </c>
      <c r="B75" s="68" t="s">
        <v>12</v>
      </c>
      <c r="C75" s="94" t="s">
        <v>13</v>
      </c>
      <c r="D75" s="132" t="s">
        <v>14</v>
      </c>
      <c r="E75" s="139"/>
      <c r="F75" s="140"/>
      <c r="G75" s="132" t="s">
        <v>15</v>
      </c>
      <c r="H75" s="139"/>
      <c r="I75" s="140"/>
      <c r="J75" s="132" t="s">
        <v>16</v>
      </c>
      <c r="K75" s="139"/>
      <c r="L75" s="140"/>
      <c r="M75" s="132" t="s">
        <v>17</v>
      </c>
      <c r="N75" s="139"/>
      <c r="O75" s="140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1" t="s">
        <v>27</v>
      </c>
      <c r="B76" s="11"/>
      <c r="C76" s="12"/>
      <c r="D76" s="19" t="s">
        <v>19</v>
      </c>
      <c r="E76" s="19" t="s">
        <v>20</v>
      </c>
      <c r="F76" s="19" t="s">
        <v>21</v>
      </c>
      <c r="G76" s="19" t="s">
        <v>19</v>
      </c>
      <c r="H76" s="19" t="s">
        <v>20</v>
      </c>
      <c r="I76" s="19" t="s">
        <v>21</v>
      </c>
      <c r="J76" s="19" t="s">
        <v>19</v>
      </c>
      <c r="K76" s="19" t="s">
        <v>20</v>
      </c>
      <c r="L76" s="19" t="s">
        <v>21</v>
      </c>
      <c r="M76" s="19" t="s">
        <v>19</v>
      </c>
      <c r="N76" s="19" t="s">
        <v>20</v>
      </c>
      <c r="O76" s="19" t="s">
        <v>21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4" t="s">
        <v>93</v>
      </c>
      <c r="B77" s="14" t="s">
        <v>117</v>
      </c>
      <c r="C77" s="103" t="s">
        <v>49</v>
      </c>
      <c r="D77" s="15">
        <v>0</v>
      </c>
      <c r="E77" s="15">
        <v>0</v>
      </c>
      <c r="F77" s="15">
        <f>SUM(D77:E77)</f>
        <v>0</v>
      </c>
      <c r="G77" s="15">
        <v>0</v>
      </c>
      <c r="H77" s="15">
        <v>0</v>
      </c>
      <c r="I77" s="15">
        <f>SUM(G77:H77)</f>
        <v>0</v>
      </c>
      <c r="J77" s="15">
        <v>5</v>
      </c>
      <c r="K77" s="15">
        <v>5</v>
      </c>
      <c r="L77" s="15">
        <f>SUM(J77:K77)</f>
        <v>10</v>
      </c>
      <c r="M77" s="15">
        <f t="shared" ref="M77:N77" si="30">SUM(G77,J77)</f>
        <v>5</v>
      </c>
      <c r="N77" s="15">
        <f t="shared" si="30"/>
        <v>5</v>
      </c>
      <c r="O77" s="15">
        <f>SUM(M77:N77)</f>
        <v>10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32" t="s">
        <v>26</v>
      </c>
      <c r="B78" s="133"/>
      <c r="C78" s="134"/>
      <c r="D78" s="15">
        <f t="shared" ref="D78:O78" si="31">D77</f>
        <v>0</v>
      </c>
      <c r="E78" s="15">
        <f t="shared" si="31"/>
        <v>0</v>
      </c>
      <c r="F78" s="15">
        <f t="shared" si="31"/>
        <v>0</v>
      </c>
      <c r="G78" s="15">
        <f t="shared" si="31"/>
        <v>0</v>
      </c>
      <c r="H78" s="15">
        <f t="shared" si="31"/>
        <v>0</v>
      </c>
      <c r="I78" s="15">
        <f t="shared" si="31"/>
        <v>0</v>
      </c>
      <c r="J78" s="15">
        <f t="shared" si="31"/>
        <v>5</v>
      </c>
      <c r="K78" s="15">
        <f t="shared" si="31"/>
        <v>5</v>
      </c>
      <c r="L78" s="15">
        <f t="shared" si="31"/>
        <v>10</v>
      </c>
      <c r="M78" s="15">
        <f t="shared" si="31"/>
        <v>5</v>
      </c>
      <c r="N78" s="15">
        <f t="shared" si="31"/>
        <v>5</v>
      </c>
      <c r="O78" s="15">
        <f t="shared" si="31"/>
        <v>10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21"/>
      <c r="B79" s="21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1" t="s">
        <v>30</v>
      </c>
      <c r="B80" s="11" t="s">
        <v>12</v>
      </c>
      <c r="C80" s="12" t="s">
        <v>13</v>
      </c>
      <c r="D80" s="19" t="s">
        <v>19</v>
      </c>
      <c r="E80" s="19" t="s">
        <v>20</v>
      </c>
      <c r="F80" s="19" t="s">
        <v>21</v>
      </c>
      <c r="G80" s="19" t="s">
        <v>19</v>
      </c>
      <c r="H80" s="19" t="s">
        <v>20</v>
      </c>
      <c r="I80" s="19" t="s">
        <v>21</v>
      </c>
      <c r="J80" s="19" t="s">
        <v>19</v>
      </c>
      <c r="K80" s="19" t="s">
        <v>20</v>
      </c>
      <c r="L80" s="19" t="s">
        <v>21</v>
      </c>
      <c r="M80" s="19" t="s">
        <v>19</v>
      </c>
      <c r="N80" s="19" t="s">
        <v>20</v>
      </c>
      <c r="O80" s="19" t="s">
        <v>21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4" t="s">
        <v>50</v>
      </c>
      <c r="B81" s="14" t="s">
        <v>117</v>
      </c>
      <c r="C81" s="103" t="s">
        <v>49</v>
      </c>
      <c r="D81" s="15">
        <v>0</v>
      </c>
      <c r="E81" s="15">
        <v>0</v>
      </c>
      <c r="F81" s="15">
        <f>SUM(D81:E81)</f>
        <v>0</v>
      </c>
      <c r="G81" s="15">
        <v>0</v>
      </c>
      <c r="H81" s="15">
        <v>0</v>
      </c>
      <c r="I81" s="15">
        <f>SUM(G81:H81)</f>
        <v>0</v>
      </c>
      <c r="J81" s="15">
        <v>12</v>
      </c>
      <c r="K81" s="15">
        <v>9</v>
      </c>
      <c r="L81" s="15">
        <f>SUM(J81:K81)</f>
        <v>21</v>
      </c>
      <c r="M81" s="15">
        <f t="shared" ref="M81:N81" si="32">SUM(G81,J81)</f>
        <v>12</v>
      </c>
      <c r="N81" s="15">
        <f t="shared" si="32"/>
        <v>9</v>
      </c>
      <c r="O81" s="15">
        <f>SUM(M81:N81)</f>
        <v>21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31" customFormat="1" x14ac:dyDescent="0.2">
      <c r="A82" s="132" t="s">
        <v>26</v>
      </c>
      <c r="B82" s="133"/>
      <c r="C82" s="134"/>
      <c r="D82" s="15">
        <f>SUM(D81)</f>
        <v>0</v>
      </c>
      <c r="E82" s="15">
        <f t="shared" ref="E82:O82" si="33">SUM(E81)</f>
        <v>0</v>
      </c>
      <c r="F82" s="15">
        <f t="shared" si="33"/>
        <v>0</v>
      </c>
      <c r="G82" s="15">
        <f t="shared" si="33"/>
        <v>0</v>
      </c>
      <c r="H82" s="15">
        <f t="shared" si="33"/>
        <v>0</v>
      </c>
      <c r="I82" s="15">
        <f t="shared" si="33"/>
        <v>0</v>
      </c>
      <c r="J82" s="15">
        <f t="shared" si="33"/>
        <v>12</v>
      </c>
      <c r="K82" s="15">
        <f t="shared" si="33"/>
        <v>9</v>
      </c>
      <c r="L82" s="15">
        <f t="shared" si="33"/>
        <v>21</v>
      </c>
      <c r="M82" s="15">
        <f t="shared" si="33"/>
        <v>12</v>
      </c>
      <c r="N82" s="15">
        <f t="shared" si="33"/>
        <v>9</v>
      </c>
      <c r="O82" s="15">
        <f t="shared" si="33"/>
        <v>21</v>
      </c>
      <c r="P82" s="30"/>
      <c r="Q82" s="30"/>
      <c r="R82" s="30"/>
      <c r="S82" s="30"/>
      <c r="T82" s="30"/>
      <c r="U82" s="30"/>
      <c r="V82" s="30"/>
      <c r="W82" s="30"/>
      <c r="X82" s="30"/>
      <c r="Y82" s="30"/>
    </row>
    <row r="83" spans="1:25" x14ac:dyDescent="0.2">
      <c r="A83" s="132" t="s">
        <v>31</v>
      </c>
      <c r="B83" s="133"/>
      <c r="C83" s="134"/>
      <c r="D83" s="90">
        <f>D78+D82</f>
        <v>0</v>
      </c>
      <c r="E83" s="90">
        <f t="shared" ref="E83:O83" si="34">E78+E82</f>
        <v>0</v>
      </c>
      <c r="F83" s="90">
        <f t="shared" si="34"/>
        <v>0</v>
      </c>
      <c r="G83" s="90">
        <f t="shared" si="34"/>
        <v>0</v>
      </c>
      <c r="H83" s="90">
        <f t="shared" si="34"/>
        <v>0</v>
      </c>
      <c r="I83" s="90">
        <f t="shared" si="34"/>
        <v>0</v>
      </c>
      <c r="J83" s="90">
        <f t="shared" si="34"/>
        <v>17</v>
      </c>
      <c r="K83" s="90">
        <f t="shared" si="34"/>
        <v>14</v>
      </c>
      <c r="L83" s="90">
        <f t="shared" si="34"/>
        <v>31</v>
      </c>
      <c r="M83" s="90">
        <f t="shared" si="34"/>
        <v>17</v>
      </c>
      <c r="N83" s="90">
        <f t="shared" si="34"/>
        <v>14</v>
      </c>
      <c r="O83" s="90">
        <f t="shared" si="34"/>
        <v>31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21"/>
      <c r="B84" s="21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29" t="s">
        <v>51</v>
      </c>
      <c r="B85" s="130"/>
      <c r="C85" s="130"/>
      <c r="D85" s="130"/>
      <c r="E85" s="130"/>
      <c r="F85" s="131"/>
      <c r="G85" s="132" t="s">
        <v>10</v>
      </c>
      <c r="H85" s="139"/>
      <c r="I85" s="139"/>
      <c r="J85" s="139"/>
      <c r="K85" s="139"/>
      <c r="L85" s="139"/>
      <c r="M85" s="139"/>
      <c r="N85" s="139"/>
      <c r="O85" s="140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1" t="s">
        <v>11</v>
      </c>
      <c r="B86" s="68" t="s">
        <v>12</v>
      </c>
      <c r="C86" s="94" t="s">
        <v>13</v>
      </c>
      <c r="D86" s="132" t="s">
        <v>14</v>
      </c>
      <c r="E86" s="139"/>
      <c r="F86" s="140"/>
      <c r="G86" s="132" t="s">
        <v>15</v>
      </c>
      <c r="H86" s="139"/>
      <c r="I86" s="140"/>
      <c r="J86" s="132" t="s">
        <v>16</v>
      </c>
      <c r="K86" s="139"/>
      <c r="L86" s="140"/>
      <c r="M86" s="132" t="s">
        <v>17</v>
      </c>
      <c r="N86" s="139"/>
      <c r="O86" s="140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35" t="s">
        <v>29</v>
      </c>
      <c r="B87" s="35" t="s">
        <v>12</v>
      </c>
      <c r="C87" s="36" t="s">
        <v>13</v>
      </c>
      <c r="D87" s="37" t="s">
        <v>19</v>
      </c>
      <c r="E87" s="37" t="s">
        <v>20</v>
      </c>
      <c r="F87" s="37" t="s">
        <v>21</v>
      </c>
      <c r="G87" s="37" t="s">
        <v>19</v>
      </c>
      <c r="H87" s="37" t="s">
        <v>20</v>
      </c>
      <c r="I87" s="37" t="s">
        <v>21</v>
      </c>
      <c r="J87" s="37" t="s">
        <v>19</v>
      </c>
      <c r="K87" s="37" t="s">
        <v>20</v>
      </c>
      <c r="L87" s="37" t="s">
        <v>21</v>
      </c>
      <c r="M87" s="37" t="s">
        <v>19</v>
      </c>
      <c r="N87" s="37" t="s">
        <v>20</v>
      </c>
      <c r="O87" s="37" t="s">
        <v>21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27" t="s">
        <v>53</v>
      </c>
      <c r="B88" s="27" t="s">
        <v>118</v>
      </c>
      <c r="C88" s="111" t="s">
        <v>54</v>
      </c>
      <c r="D88" s="28">
        <v>5</v>
      </c>
      <c r="E88" s="28">
        <v>4</v>
      </c>
      <c r="F88" s="28">
        <f>SUM(D88:E88)</f>
        <v>9</v>
      </c>
      <c r="G88" s="28">
        <v>4</v>
      </c>
      <c r="H88" s="28">
        <v>3</v>
      </c>
      <c r="I88" s="28">
        <f>SUM(G88:H88)</f>
        <v>7</v>
      </c>
      <c r="J88" s="28">
        <v>1</v>
      </c>
      <c r="K88" s="28">
        <v>0</v>
      </c>
      <c r="L88" s="28">
        <f>SUM(J88:K88)</f>
        <v>1</v>
      </c>
      <c r="M88" s="28">
        <f t="shared" ref="M88:N88" si="35">SUM(G88,J88)</f>
        <v>5</v>
      </c>
      <c r="N88" s="28">
        <f t="shared" si="35"/>
        <v>3</v>
      </c>
      <c r="O88" s="28">
        <f>SUM(M88:N88)</f>
        <v>8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82" t="s">
        <v>26</v>
      </c>
      <c r="B89" s="183"/>
      <c r="C89" s="184"/>
      <c r="D89" s="28">
        <f>SUM(D88)</f>
        <v>5</v>
      </c>
      <c r="E89" s="28">
        <f t="shared" ref="E89:O89" si="36">SUM(E88)</f>
        <v>4</v>
      </c>
      <c r="F89" s="28">
        <f t="shared" si="36"/>
        <v>9</v>
      </c>
      <c r="G89" s="28">
        <f t="shared" si="36"/>
        <v>4</v>
      </c>
      <c r="H89" s="28">
        <f t="shared" si="36"/>
        <v>3</v>
      </c>
      <c r="I89" s="28">
        <f t="shared" si="36"/>
        <v>7</v>
      </c>
      <c r="J89" s="28">
        <f t="shared" si="36"/>
        <v>1</v>
      </c>
      <c r="K89" s="28">
        <f t="shared" si="36"/>
        <v>0</v>
      </c>
      <c r="L89" s="28">
        <f t="shared" si="36"/>
        <v>1</v>
      </c>
      <c r="M89" s="28">
        <f t="shared" si="36"/>
        <v>5</v>
      </c>
      <c r="N89" s="28">
        <f t="shared" si="36"/>
        <v>3</v>
      </c>
      <c r="O89" s="28">
        <f t="shared" si="36"/>
        <v>8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7"/>
      <c r="B90" s="20"/>
      <c r="C90" s="20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35" t="s">
        <v>27</v>
      </c>
      <c r="B91" s="35" t="s">
        <v>12</v>
      </c>
      <c r="C91" s="36" t="s">
        <v>13</v>
      </c>
      <c r="D91" s="37" t="s">
        <v>19</v>
      </c>
      <c r="E91" s="37" t="s">
        <v>20</v>
      </c>
      <c r="F91" s="37" t="s">
        <v>21</v>
      </c>
      <c r="G91" s="37" t="s">
        <v>19</v>
      </c>
      <c r="H91" s="37" t="s">
        <v>20</v>
      </c>
      <c r="I91" s="37" t="s">
        <v>21</v>
      </c>
      <c r="J91" s="37" t="s">
        <v>19</v>
      </c>
      <c r="K91" s="37" t="s">
        <v>20</v>
      </c>
      <c r="L91" s="37" t="s">
        <v>21</v>
      </c>
      <c r="M91" s="37" t="s">
        <v>19</v>
      </c>
      <c r="N91" s="37" t="s">
        <v>20</v>
      </c>
      <c r="O91" s="37" t="s">
        <v>21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23" t="s">
        <v>170</v>
      </c>
      <c r="B92" s="27" t="s">
        <v>118</v>
      </c>
      <c r="C92" s="102" t="s">
        <v>22</v>
      </c>
      <c r="D92" s="28">
        <v>0</v>
      </c>
      <c r="E92" s="28">
        <v>0</v>
      </c>
      <c r="F92" s="28">
        <f>SUM(D92:E92)</f>
        <v>0</v>
      </c>
      <c r="G92" s="28">
        <v>0</v>
      </c>
      <c r="H92" s="28">
        <v>0</v>
      </c>
      <c r="I92" s="28">
        <f t="shared" ref="I92" si="37">SUM(G92:H92)</f>
        <v>0</v>
      </c>
      <c r="J92" s="28">
        <v>7</v>
      </c>
      <c r="K92" s="28">
        <v>13</v>
      </c>
      <c r="L92" s="28">
        <f t="shared" ref="L92" si="38">SUM(J92:K92)</f>
        <v>20</v>
      </c>
      <c r="M92" s="28">
        <f t="shared" ref="M92:N92" si="39">SUM(G92,J92)</f>
        <v>7</v>
      </c>
      <c r="N92" s="28">
        <f t="shared" si="39"/>
        <v>13</v>
      </c>
      <c r="O92" s="28">
        <f t="shared" ref="O92" si="40">SUM(M92:N92)</f>
        <v>20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s="39" customFormat="1" x14ac:dyDescent="0.2">
      <c r="A93" s="182" t="s">
        <v>26</v>
      </c>
      <c r="B93" s="183"/>
      <c r="C93" s="184"/>
      <c r="D93" s="28">
        <f t="shared" ref="D93:O93" si="41">SUM(D92:D92)</f>
        <v>0</v>
      </c>
      <c r="E93" s="28">
        <f t="shared" si="41"/>
        <v>0</v>
      </c>
      <c r="F93" s="28">
        <f t="shared" si="41"/>
        <v>0</v>
      </c>
      <c r="G93" s="28">
        <f t="shared" si="41"/>
        <v>0</v>
      </c>
      <c r="H93" s="28">
        <f t="shared" si="41"/>
        <v>0</v>
      </c>
      <c r="I93" s="28">
        <f t="shared" si="41"/>
        <v>0</v>
      </c>
      <c r="J93" s="28">
        <f t="shared" si="41"/>
        <v>7</v>
      </c>
      <c r="K93" s="28">
        <f t="shared" si="41"/>
        <v>13</v>
      </c>
      <c r="L93" s="28">
        <f t="shared" si="41"/>
        <v>20</v>
      </c>
      <c r="M93" s="28">
        <f t="shared" si="41"/>
        <v>7</v>
      </c>
      <c r="N93" s="28">
        <f t="shared" si="41"/>
        <v>13</v>
      </c>
      <c r="O93" s="28">
        <f t="shared" si="41"/>
        <v>20</v>
      </c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1:25" s="39" customFormat="1" ht="6" customHeight="1" x14ac:dyDescent="0.2">
      <c r="A94" s="16"/>
      <c r="B94" s="16"/>
      <c r="C94" s="34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s="39" customFormat="1" x14ac:dyDescent="0.2">
      <c r="A95" s="35" t="s">
        <v>30</v>
      </c>
      <c r="B95" s="35" t="s">
        <v>12</v>
      </c>
      <c r="C95" s="36" t="s">
        <v>13</v>
      </c>
      <c r="D95" s="37" t="s">
        <v>19</v>
      </c>
      <c r="E95" s="37" t="s">
        <v>20</v>
      </c>
      <c r="F95" s="37" t="s">
        <v>21</v>
      </c>
      <c r="G95" s="37" t="s">
        <v>19</v>
      </c>
      <c r="H95" s="37" t="s">
        <v>20</v>
      </c>
      <c r="I95" s="37" t="s">
        <v>21</v>
      </c>
      <c r="J95" s="37" t="s">
        <v>19</v>
      </c>
      <c r="K95" s="37" t="s">
        <v>20</v>
      </c>
      <c r="L95" s="37" t="s">
        <v>21</v>
      </c>
      <c r="M95" s="37" t="s">
        <v>19</v>
      </c>
      <c r="N95" s="37" t="s">
        <v>20</v>
      </c>
      <c r="O95" s="37" t="s">
        <v>21</v>
      </c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s="39" customFormat="1" x14ac:dyDescent="0.2">
      <c r="A96" s="27" t="s">
        <v>195</v>
      </c>
      <c r="B96" s="27" t="s">
        <v>118</v>
      </c>
      <c r="C96" s="122" t="s">
        <v>22</v>
      </c>
      <c r="D96" s="28">
        <v>7</v>
      </c>
      <c r="E96" s="28">
        <v>7</v>
      </c>
      <c r="F96" s="28">
        <f>D96+E96</f>
        <v>14</v>
      </c>
      <c r="G96" s="28">
        <v>8</v>
      </c>
      <c r="H96" s="28">
        <v>8</v>
      </c>
      <c r="I96" s="28">
        <f>G96+H96</f>
        <v>16</v>
      </c>
      <c r="J96" s="28">
        <v>15</v>
      </c>
      <c r="K96" s="28">
        <v>13</v>
      </c>
      <c r="L96" s="28">
        <f>J96+K96</f>
        <v>28</v>
      </c>
      <c r="M96" s="28">
        <f>G96+J96</f>
        <v>23</v>
      </c>
      <c r="N96" s="28">
        <f>H96+K96</f>
        <v>21</v>
      </c>
      <c r="O96" s="28">
        <f>M96+N96</f>
        <v>44</v>
      </c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1:25" x14ac:dyDescent="0.2">
      <c r="A97" s="182" t="s">
        <v>26</v>
      </c>
      <c r="B97" s="183"/>
      <c r="C97" s="184"/>
      <c r="D97" s="28">
        <f>SUM(D96)</f>
        <v>7</v>
      </c>
      <c r="E97" s="28">
        <f t="shared" ref="E97:O97" si="42">SUM(E96)</f>
        <v>7</v>
      </c>
      <c r="F97" s="28">
        <f t="shared" si="42"/>
        <v>14</v>
      </c>
      <c r="G97" s="28">
        <f t="shared" si="42"/>
        <v>8</v>
      </c>
      <c r="H97" s="28">
        <f t="shared" si="42"/>
        <v>8</v>
      </c>
      <c r="I97" s="28">
        <f t="shared" si="42"/>
        <v>16</v>
      </c>
      <c r="J97" s="28">
        <f t="shared" si="42"/>
        <v>15</v>
      </c>
      <c r="K97" s="28">
        <f t="shared" si="42"/>
        <v>13</v>
      </c>
      <c r="L97" s="28">
        <f t="shared" si="42"/>
        <v>28</v>
      </c>
      <c r="M97" s="28">
        <f t="shared" si="42"/>
        <v>23</v>
      </c>
      <c r="N97" s="28">
        <f t="shared" si="42"/>
        <v>21</v>
      </c>
      <c r="O97" s="28">
        <f t="shared" si="42"/>
        <v>44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82" t="s">
        <v>31</v>
      </c>
      <c r="B98" s="183"/>
      <c r="C98" s="184"/>
      <c r="D98" s="91">
        <f>SUM(D89,D93,D97)</f>
        <v>12</v>
      </c>
      <c r="E98" s="91">
        <f t="shared" ref="E98:O98" si="43">SUM(E89,E93,E97)</f>
        <v>11</v>
      </c>
      <c r="F98" s="91">
        <f t="shared" si="43"/>
        <v>23</v>
      </c>
      <c r="G98" s="91">
        <f t="shared" si="43"/>
        <v>12</v>
      </c>
      <c r="H98" s="91">
        <f t="shared" si="43"/>
        <v>11</v>
      </c>
      <c r="I98" s="91">
        <f t="shared" si="43"/>
        <v>23</v>
      </c>
      <c r="J98" s="91">
        <f t="shared" si="43"/>
        <v>23</v>
      </c>
      <c r="K98" s="91">
        <f t="shared" si="43"/>
        <v>26</v>
      </c>
      <c r="L98" s="91">
        <f t="shared" si="43"/>
        <v>49</v>
      </c>
      <c r="M98" s="91">
        <f t="shared" si="43"/>
        <v>35</v>
      </c>
      <c r="N98" s="91">
        <f t="shared" si="43"/>
        <v>37</v>
      </c>
      <c r="O98" s="91">
        <f t="shared" si="43"/>
        <v>72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9" customHeight="1" x14ac:dyDescent="0.2">
      <c r="A99" s="21"/>
      <c r="B99" s="21"/>
      <c r="C99" s="22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7.5" customHeight="1" x14ac:dyDescent="0.2">
      <c r="A100" s="21"/>
      <c r="B100" s="21"/>
      <c r="C100" s="22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">
      <c r="A101" s="129" t="s">
        <v>188</v>
      </c>
      <c r="B101" s="130"/>
      <c r="C101" s="130"/>
      <c r="D101" s="130"/>
      <c r="E101" s="130"/>
      <c r="F101" s="131"/>
      <c r="G101" s="132" t="s">
        <v>10</v>
      </c>
      <c r="H101" s="133"/>
      <c r="I101" s="133"/>
      <c r="J101" s="133"/>
      <c r="K101" s="133"/>
      <c r="L101" s="133"/>
      <c r="M101" s="133"/>
      <c r="N101" s="133"/>
      <c r="O101" s="134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1" t="s">
        <v>11</v>
      </c>
      <c r="B102" s="135" t="s">
        <v>12</v>
      </c>
      <c r="C102" s="137" t="s">
        <v>13</v>
      </c>
      <c r="D102" s="132" t="s">
        <v>14</v>
      </c>
      <c r="E102" s="133"/>
      <c r="F102" s="134"/>
      <c r="G102" s="132" t="s">
        <v>15</v>
      </c>
      <c r="H102" s="133"/>
      <c r="I102" s="134"/>
      <c r="J102" s="132" t="s">
        <v>16</v>
      </c>
      <c r="K102" s="133"/>
      <c r="L102" s="134"/>
      <c r="M102" s="132" t="s">
        <v>17</v>
      </c>
      <c r="N102" s="133"/>
      <c r="O102" s="134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1" t="s">
        <v>66</v>
      </c>
      <c r="B103" s="136"/>
      <c r="C103" s="138"/>
      <c r="D103" s="19" t="s">
        <v>19</v>
      </c>
      <c r="E103" s="19" t="s">
        <v>20</v>
      </c>
      <c r="F103" s="19" t="s">
        <v>21</v>
      </c>
      <c r="G103" s="19" t="s">
        <v>19</v>
      </c>
      <c r="H103" s="19" t="s">
        <v>20</v>
      </c>
      <c r="I103" s="19" t="s">
        <v>21</v>
      </c>
      <c r="J103" s="19" t="s">
        <v>19</v>
      </c>
      <c r="K103" s="19" t="s">
        <v>20</v>
      </c>
      <c r="L103" s="19" t="s">
        <v>21</v>
      </c>
      <c r="M103" s="19" t="s">
        <v>19</v>
      </c>
      <c r="N103" s="19" t="s">
        <v>20</v>
      </c>
      <c r="O103" s="19" t="s">
        <v>21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2.5" x14ac:dyDescent="0.2">
      <c r="A104" s="14" t="s">
        <v>172</v>
      </c>
      <c r="B104" s="14" t="s">
        <v>189</v>
      </c>
      <c r="C104" s="103" t="s">
        <v>22</v>
      </c>
      <c r="D104" s="28">
        <v>0</v>
      </c>
      <c r="E104" s="28">
        <v>0</v>
      </c>
      <c r="F104" s="15">
        <f>SUM(D104:E104)</f>
        <v>0</v>
      </c>
      <c r="G104" s="28">
        <v>0</v>
      </c>
      <c r="H104" s="28">
        <v>0</v>
      </c>
      <c r="I104" s="15">
        <f>SUM(G104:H104)</f>
        <v>0</v>
      </c>
      <c r="J104" s="28">
        <v>5</v>
      </c>
      <c r="K104" s="28">
        <v>7</v>
      </c>
      <c r="L104" s="15">
        <f>SUM(J104:K104)</f>
        <v>12</v>
      </c>
      <c r="M104" s="15">
        <f t="shared" ref="M104:N104" si="44">SUM(G104,J104)</f>
        <v>5</v>
      </c>
      <c r="N104" s="15">
        <f t="shared" si="44"/>
        <v>7</v>
      </c>
      <c r="O104" s="15">
        <f>SUM(M104:N104)</f>
        <v>12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32" t="s">
        <v>31</v>
      </c>
      <c r="B105" s="133"/>
      <c r="C105" s="134"/>
      <c r="D105" s="90">
        <f t="shared" ref="D105:O105" si="45">D104</f>
        <v>0</v>
      </c>
      <c r="E105" s="90">
        <f t="shared" si="45"/>
        <v>0</v>
      </c>
      <c r="F105" s="90">
        <f t="shared" si="45"/>
        <v>0</v>
      </c>
      <c r="G105" s="90">
        <f t="shared" si="45"/>
        <v>0</v>
      </c>
      <c r="H105" s="90">
        <f t="shared" si="45"/>
        <v>0</v>
      </c>
      <c r="I105" s="90">
        <f t="shared" si="45"/>
        <v>0</v>
      </c>
      <c r="J105" s="90">
        <f t="shared" si="45"/>
        <v>5</v>
      </c>
      <c r="K105" s="90">
        <f t="shared" si="45"/>
        <v>7</v>
      </c>
      <c r="L105" s="90">
        <f t="shared" si="45"/>
        <v>12</v>
      </c>
      <c r="M105" s="90">
        <f t="shared" si="45"/>
        <v>5</v>
      </c>
      <c r="N105" s="90">
        <f t="shared" si="45"/>
        <v>7</v>
      </c>
      <c r="O105" s="90">
        <f t="shared" si="45"/>
        <v>12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7.5" customHeight="1" x14ac:dyDescent="0.2">
      <c r="A106" s="21"/>
      <c r="B106" s="21"/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29" t="s">
        <v>87</v>
      </c>
      <c r="B107" s="130"/>
      <c r="C107" s="130"/>
      <c r="D107" s="130"/>
      <c r="E107" s="130"/>
      <c r="F107" s="131"/>
      <c r="G107" s="132" t="s">
        <v>10</v>
      </c>
      <c r="H107" s="139"/>
      <c r="I107" s="139"/>
      <c r="J107" s="139"/>
      <c r="K107" s="139"/>
      <c r="L107" s="139"/>
      <c r="M107" s="139"/>
      <c r="N107" s="139"/>
      <c r="O107" s="140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1" t="s">
        <v>11</v>
      </c>
      <c r="B108" s="135" t="s">
        <v>12</v>
      </c>
      <c r="C108" s="137" t="s">
        <v>13</v>
      </c>
      <c r="D108" s="132" t="s">
        <v>14</v>
      </c>
      <c r="E108" s="139"/>
      <c r="F108" s="140"/>
      <c r="G108" s="132" t="s">
        <v>15</v>
      </c>
      <c r="H108" s="139"/>
      <c r="I108" s="140"/>
      <c r="J108" s="132" t="s">
        <v>16</v>
      </c>
      <c r="K108" s="139"/>
      <c r="L108" s="140"/>
      <c r="M108" s="132" t="s">
        <v>17</v>
      </c>
      <c r="N108" s="139"/>
      <c r="O108" s="140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1" t="s">
        <v>27</v>
      </c>
      <c r="B109" s="146"/>
      <c r="C109" s="147"/>
      <c r="D109" s="19" t="s">
        <v>19</v>
      </c>
      <c r="E109" s="19" t="s">
        <v>20</v>
      </c>
      <c r="F109" s="19" t="s">
        <v>21</v>
      </c>
      <c r="G109" s="19" t="s">
        <v>19</v>
      </c>
      <c r="H109" s="19" t="s">
        <v>20</v>
      </c>
      <c r="I109" s="19" t="s">
        <v>21</v>
      </c>
      <c r="J109" s="19" t="s">
        <v>19</v>
      </c>
      <c r="K109" s="19" t="s">
        <v>20</v>
      </c>
      <c r="L109" s="19" t="s">
        <v>21</v>
      </c>
      <c r="M109" s="19" t="s">
        <v>19</v>
      </c>
      <c r="N109" s="19" t="s">
        <v>20</v>
      </c>
      <c r="O109" s="19" t="s">
        <v>21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4" t="s">
        <v>199</v>
      </c>
      <c r="B110" s="14" t="s">
        <v>127</v>
      </c>
      <c r="C110" s="103" t="s">
        <v>44</v>
      </c>
      <c r="D110" s="28">
        <v>0</v>
      </c>
      <c r="E110" s="28">
        <v>0</v>
      </c>
      <c r="F110" s="15">
        <f>SUM(D110:E110)</f>
        <v>0</v>
      </c>
      <c r="G110" s="28">
        <v>0</v>
      </c>
      <c r="H110" s="28">
        <v>0</v>
      </c>
      <c r="I110" s="15">
        <f>SUM(G110:H110)</f>
        <v>0</v>
      </c>
      <c r="J110" s="28">
        <v>8</v>
      </c>
      <c r="K110" s="28">
        <v>4</v>
      </c>
      <c r="L110" s="15">
        <f>SUM(J110:K110)</f>
        <v>12</v>
      </c>
      <c r="M110" s="15">
        <f t="shared" ref="M110:N111" si="46">SUM(G110,J110)</f>
        <v>8</v>
      </c>
      <c r="N110" s="15">
        <f t="shared" si="46"/>
        <v>4</v>
      </c>
      <c r="O110" s="15">
        <f>SUM(M110:N110)</f>
        <v>12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4" t="s">
        <v>198</v>
      </c>
      <c r="B111" s="14" t="s">
        <v>127</v>
      </c>
      <c r="C111" s="103" t="s">
        <v>44</v>
      </c>
      <c r="D111" s="28">
        <v>0</v>
      </c>
      <c r="E111" s="28">
        <v>0</v>
      </c>
      <c r="F111" s="15">
        <f>SUM(D111:E111)</f>
        <v>0</v>
      </c>
      <c r="G111" s="28">
        <v>0</v>
      </c>
      <c r="H111" s="28">
        <v>0</v>
      </c>
      <c r="I111" s="15">
        <f>SUM(G111:H111)</f>
        <v>0</v>
      </c>
      <c r="J111" s="28">
        <v>1</v>
      </c>
      <c r="K111" s="28">
        <v>1</v>
      </c>
      <c r="L111" s="15">
        <f>SUM(J111:K111)</f>
        <v>2</v>
      </c>
      <c r="M111" s="15">
        <f t="shared" si="46"/>
        <v>1</v>
      </c>
      <c r="N111" s="15">
        <f t="shared" si="46"/>
        <v>1</v>
      </c>
      <c r="O111" s="15">
        <f>SUM(M111:N111)</f>
        <v>2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customHeight="1" x14ac:dyDescent="0.2">
      <c r="A112" s="148" t="s">
        <v>67</v>
      </c>
      <c r="B112" s="149"/>
      <c r="C112" s="150"/>
      <c r="D112" s="15">
        <f>SUM(D110:D111)</f>
        <v>0</v>
      </c>
      <c r="E112" s="15">
        <f t="shared" ref="E112:O112" si="47">SUM(E110:E111)</f>
        <v>0</v>
      </c>
      <c r="F112" s="15">
        <f t="shared" si="47"/>
        <v>0</v>
      </c>
      <c r="G112" s="15">
        <f t="shared" si="47"/>
        <v>0</v>
      </c>
      <c r="H112" s="15">
        <f t="shared" si="47"/>
        <v>0</v>
      </c>
      <c r="I112" s="15">
        <f t="shared" si="47"/>
        <v>0</v>
      </c>
      <c r="J112" s="15">
        <f t="shared" si="47"/>
        <v>9</v>
      </c>
      <c r="K112" s="15">
        <f t="shared" si="47"/>
        <v>5</v>
      </c>
      <c r="L112" s="15">
        <f t="shared" si="47"/>
        <v>14</v>
      </c>
      <c r="M112" s="15">
        <f t="shared" si="47"/>
        <v>9</v>
      </c>
      <c r="N112" s="15">
        <f t="shared" si="47"/>
        <v>5</v>
      </c>
      <c r="O112" s="15">
        <f t="shared" si="47"/>
        <v>14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8.25" customHeight="1" x14ac:dyDescent="0.2">
      <c r="A113" s="40"/>
      <c r="B113" s="41"/>
      <c r="C113" s="30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1" t="s">
        <v>30</v>
      </c>
      <c r="B114" s="11" t="s">
        <v>12</v>
      </c>
      <c r="C114" s="42" t="s">
        <v>13</v>
      </c>
      <c r="D114" s="19" t="s">
        <v>19</v>
      </c>
      <c r="E114" s="19" t="s">
        <v>20</v>
      </c>
      <c r="F114" s="19" t="s">
        <v>21</v>
      </c>
      <c r="G114" s="19" t="s">
        <v>19</v>
      </c>
      <c r="H114" s="19" t="s">
        <v>20</v>
      </c>
      <c r="I114" s="19" t="s">
        <v>21</v>
      </c>
      <c r="J114" s="19" t="s">
        <v>19</v>
      </c>
      <c r="K114" s="19" t="s">
        <v>20</v>
      </c>
      <c r="L114" s="19" t="s">
        <v>21</v>
      </c>
      <c r="M114" s="19" t="s">
        <v>19</v>
      </c>
      <c r="N114" s="19" t="s">
        <v>20</v>
      </c>
      <c r="O114" s="19" t="s">
        <v>21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4" t="s">
        <v>68</v>
      </c>
      <c r="B115" s="14" t="s">
        <v>127</v>
      </c>
      <c r="C115" s="103" t="s">
        <v>44</v>
      </c>
      <c r="D115" s="28">
        <v>0</v>
      </c>
      <c r="E115" s="28">
        <v>0</v>
      </c>
      <c r="F115" s="15">
        <f>SUM(D115:E115)</f>
        <v>0</v>
      </c>
      <c r="G115" s="28">
        <v>0</v>
      </c>
      <c r="H115" s="28">
        <v>0</v>
      </c>
      <c r="I115" s="15">
        <f>SUM(G115:H115)</f>
        <v>0</v>
      </c>
      <c r="J115" s="28">
        <v>6</v>
      </c>
      <c r="K115" s="28">
        <v>11</v>
      </c>
      <c r="L115" s="15">
        <f>SUM(J115,K115)</f>
        <v>17</v>
      </c>
      <c r="M115" s="15">
        <f t="shared" ref="M115:N115" si="48">SUM(G115,J115)</f>
        <v>6</v>
      </c>
      <c r="N115" s="15">
        <f t="shared" si="48"/>
        <v>11</v>
      </c>
      <c r="O115" s="15">
        <f>SUM(M115:N115)</f>
        <v>17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48" t="s">
        <v>26</v>
      </c>
      <c r="B116" s="149"/>
      <c r="C116" s="150"/>
      <c r="D116" s="15">
        <f t="shared" ref="D116:O116" si="49">SUM(D115)</f>
        <v>0</v>
      </c>
      <c r="E116" s="15">
        <f t="shared" si="49"/>
        <v>0</v>
      </c>
      <c r="F116" s="15">
        <f t="shared" si="49"/>
        <v>0</v>
      </c>
      <c r="G116" s="15">
        <f t="shared" si="49"/>
        <v>0</v>
      </c>
      <c r="H116" s="15">
        <f t="shared" si="49"/>
        <v>0</v>
      </c>
      <c r="I116" s="15">
        <f t="shared" si="49"/>
        <v>0</v>
      </c>
      <c r="J116" s="15">
        <f t="shared" si="49"/>
        <v>6</v>
      </c>
      <c r="K116" s="15">
        <f t="shared" si="49"/>
        <v>11</v>
      </c>
      <c r="L116" s="15">
        <f t="shared" si="49"/>
        <v>17</v>
      </c>
      <c r="M116" s="15">
        <f t="shared" si="49"/>
        <v>6</v>
      </c>
      <c r="N116" s="15">
        <f t="shared" si="49"/>
        <v>11</v>
      </c>
      <c r="O116" s="15">
        <f t="shared" si="49"/>
        <v>17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32" t="s">
        <v>31</v>
      </c>
      <c r="B117" s="133"/>
      <c r="C117" s="134"/>
      <c r="D117" s="90">
        <f t="shared" ref="D117:O117" si="50">SUM(D112,D116)</f>
        <v>0</v>
      </c>
      <c r="E117" s="90">
        <f t="shared" si="50"/>
        <v>0</v>
      </c>
      <c r="F117" s="90">
        <f t="shared" si="50"/>
        <v>0</v>
      </c>
      <c r="G117" s="90">
        <f t="shared" si="50"/>
        <v>0</v>
      </c>
      <c r="H117" s="90">
        <f t="shared" si="50"/>
        <v>0</v>
      </c>
      <c r="I117" s="90">
        <f t="shared" si="50"/>
        <v>0</v>
      </c>
      <c r="J117" s="90">
        <f t="shared" si="50"/>
        <v>15</v>
      </c>
      <c r="K117" s="90">
        <f t="shared" si="50"/>
        <v>16</v>
      </c>
      <c r="L117" s="90">
        <f t="shared" si="50"/>
        <v>31</v>
      </c>
      <c r="M117" s="90">
        <f t="shared" si="50"/>
        <v>15</v>
      </c>
      <c r="N117" s="90">
        <f t="shared" si="50"/>
        <v>16</v>
      </c>
      <c r="O117" s="90">
        <f t="shared" si="50"/>
        <v>31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21"/>
      <c r="B118" s="21"/>
      <c r="C118" s="22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29" t="s">
        <v>231</v>
      </c>
      <c r="B119" s="130"/>
      <c r="C119" s="130"/>
      <c r="D119" s="130"/>
      <c r="E119" s="130"/>
      <c r="F119" s="131"/>
      <c r="G119" s="132" t="s">
        <v>10</v>
      </c>
      <c r="H119" s="133"/>
      <c r="I119" s="133"/>
      <c r="J119" s="133"/>
      <c r="K119" s="133"/>
      <c r="L119" s="133"/>
      <c r="M119" s="133"/>
      <c r="N119" s="133"/>
      <c r="O119" s="134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1" t="s">
        <v>11</v>
      </c>
      <c r="B120" s="135" t="s">
        <v>12</v>
      </c>
      <c r="C120" s="137" t="s">
        <v>13</v>
      </c>
      <c r="D120" s="132" t="s">
        <v>14</v>
      </c>
      <c r="E120" s="133"/>
      <c r="F120" s="134"/>
      <c r="G120" s="132" t="s">
        <v>15</v>
      </c>
      <c r="H120" s="133"/>
      <c r="I120" s="134"/>
      <c r="J120" s="132" t="s">
        <v>16</v>
      </c>
      <c r="K120" s="133"/>
      <c r="L120" s="134"/>
      <c r="M120" s="132" t="s">
        <v>17</v>
      </c>
      <c r="N120" s="133"/>
      <c r="O120" s="134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1" t="s">
        <v>66</v>
      </c>
      <c r="B121" s="136"/>
      <c r="C121" s="138"/>
      <c r="D121" s="19" t="s">
        <v>19</v>
      </c>
      <c r="E121" s="19" t="s">
        <v>20</v>
      </c>
      <c r="F121" s="19" t="s">
        <v>21</v>
      </c>
      <c r="G121" s="19" t="s">
        <v>19</v>
      </c>
      <c r="H121" s="19" t="s">
        <v>20</v>
      </c>
      <c r="I121" s="19" t="s">
        <v>21</v>
      </c>
      <c r="J121" s="19" t="s">
        <v>19</v>
      </c>
      <c r="K121" s="19" t="s">
        <v>20</v>
      </c>
      <c r="L121" s="19" t="s">
        <v>21</v>
      </c>
      <c r="M121" s="19" t="s">
        <v>19</v>
      </c>
      <c r="N121" s="19" t="s">
        <v>20</v>
      </c>
      <c r="O121" s="19" t="s">
        <v>21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4" t="s">
        <v>232</v>
      </c>
      <c r="B122" s="113" t="s">
        <v>129</v>
      </c>
      <c r="C122" s="121" t="s">
        <v>38</v>
      </c>
      <c r="D122" s="28">
        <v>16</v>
      </c>
      <c r="E122" s="28">
        <v>16</v>
      </c>
      <c r="F122" s="15">
        <f>SUM(D122:E122)</f>
        <v>32</v>
      </c>
      <c r="G122" s="28">
        <v>13</v>
      </c>
      <c r="H122" s="28">
        <v>13</v>
      </c>
      <c r="I122" s="15">
        <f>SUM(G122:H122)</f>
        <v>26</v>
      </c>
      <c r="J122" s="28">
        <v>0</v>
      </c>
      <c r="K122" s="28">
        <v>0</v>
      </c>
      <c r="L122" s="15">
        <f>SUM(J122:K122)</f>
        <v>0</v>
      </c>
      <c r="M122" s="15">
        <f t="shared" ref="M122:N122" si="51">SUM(G122,J122)</f>
        <v>13</v>
      </c>
      <c r="N122" s="15">
        <f t="shared" si="51"/>
        <v>13</v>
      </c>
      <c r="O122" s="15">
        <f>SUM(M122:N122)</f>
        <v>26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32" t="s">
        <v>31</v>
      </c>
      <c r="B123" s="133"/>
      <c r="C123" s="134"/>
      <c r="D123" s="90">
        <f t="shared" ref="D123:O123" si="52">D122</f>
        <v>16</v>
      </c>
      <c r="E123" s="90">
        <f t="shared" si="52"/>
        <v>16</v>
      </c>
      <c r="F123" s="90">
        <f t="shared" si="52"/>
        <v>32</v>
      </c>
      <c r="G123" s="90">
        <f t="shared" si="52"/>
        <v>13</v>
      </c>
      <c r="H123" s="90">
        <f t="shared" si="52"/>
        <v>13</v>
      </c>
      <c r="I123" s="90">
        <f t="shared" si="52"/>
        <v>26</v>
      </c>
      <c r="J123" s="90">
        <f t="shared" si="52"/>
        <v>0</v>
      </c>
      <c r="K123" s="90">
        <f t="shared" si="52"/>
        <v>0</v>
      </c>
      <c r="L123" s="90">
        <f t="shared" si="52"/>
        <v>0</v>
      </c>
      <c r="M123" s="90">
        <f t="shared" si="52"/>
        <v>13</v>
      </c>
      <c r="N123" s="90">
        <f t="shared" si="52"/>
        <v>13</v>
      </c>
      <c r="O123" s="90">
        <f t="shared" si="52"/>
        <v>26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21"/>
      <c r="B124" s="21"/>
      <c r="C124" s="22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21"/>
      <c r="B125" s="21"/>
      <c r="C125" s="22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48" t="s">
        <v>71</v>
      </c>
      <c r="B126" s="149"/>
      <c r="C126" s="150"/>
      <c r="D126" s="19">
        <f>SUM(D31,D48,D60,D72,D83,D98,D105,D117,D123)</f>
        <v>148</v>
      </c>
      <c r="E126" s="19">
        <f t="shared" ref="E126:O126" si="53">SUM(E31,E48,E60,E72,E83,E98,E105,E117,E123)</f>
        <v>136</v>
      </c>
      <c r="F126" s="19">
        <f t="shared" si="53"/>
        <v>284</v>
      </c>
      <c r="G126" s="19">
        <f t="shared" si="53"/>
        <v>134</v>
      </c>
      <c r="H126" s="19">
        <f t="shared" si="53"/>
        <v>128</v>
      </c>
      <c r="I126" s="19">
        <f t="shared" si="53"/>
        <v>262</v>
      </c>
      <c r="J126" s="19">
        <f t="shared" si="53"/>
        <v>303</v>
      </c>
      <c r="K126" s="19">
        <f t="shared" si="53"/>
        <v>282</v>
      </c>
      <c r="L126" s="19">
        <f t="shared" si="53"/>
        <v>585</v>
      </c>
      <c r="M126" s="19">
        <f t="shared" si="53"/>
        <v>437</v>
      </c>
      <c r="N126" s="19">
        <f t="shared" si="53"/>
        <v>410</v>
      </c>
      <c r="O126" s="19">
        <f t="shared" si="53"/>
        <v>847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0.5" customHeight="1" x14ac:dyDescent="0.2">
      <c r="A127" s="41"/>
      <c r="B127" s="21"/>
      <c r="C127" s="22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91" t="s">
        <v>72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39" customFormat="1" x14ac:dyDescent="0.2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38"/>
      <c r="Q129" s="38"/>
      <c r="R129" s="38"/>
      <c r="S129" s="38"/>
      <c r="T129" s="38"/>
      <c r="U129" s="38"/>
      <c r="V129" s="38"/>
      <c r="W129" s="38"/>
      <c r="X129" s="38"/>
      <c r="Y129" s="38"/>
    </row>
    <row r="130" spans="1:25" x14ac:dyDescent="0.2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29" t="s">
        <v>73</v>
      </c>
      <c r="B131" s="130"/>
      <c r="C131" s="130"/>
      <c r="D131" s="130"/>
      <c r="E131" s="130"/>
      <c r="F131" s="131"/>
      <c r="G131" s="132" t="s">
        <v>10</v>
      </c>
      <c r="H131" s="139"/>
      <c r="I131" s="139"/>
      <c r="J131" s="139"/>
      <c r="K131" s="139"/>
      <c r="L131" s="139"/>
      <c r="M131" s="139"/>
      <c r="N131" s="139"/>
      <c r="O131" s="140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1" t="s">
        <v>11</v>
      </c>
      <c r="B132" s="94" t="s">
        <v>12</v>
      </c>
      <c r="C132" s="94" t="s">
        <v>13</v>
      </c>
      <c r="D132" s="132" t="s">
        <v>14</v>
      </c>
      <c r="E132" s="139"/>
      <c r="F132" s="140"/>
      <c r="G132" s="132" t="s">
        <v>15</v>
      </c>
      <c r="H132" s="139"/>
      <c r="I132" s="140"/>
      <c r="J132" s="132" t="s">
        <v>16</v>
      </c>
      <c r="K132" s="139"/>
      <c r="L132" s="140"/>
      <c r="M132" s="132" t="s">
        <v>17</v>
      </c>
      <c r="N132" s="139"/>
      <c r="O132" s="140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35" t="s">
        <v>66</v>
      </c>
      <c r="B133" s="95"/>
      <c r="C133" s="96"/>
      <c r="D133" s="37" t="s">
        <v>19</v>
      </c>
      <c r="E133" s="37" t="s">
        <v>20</v>
      </c>
      <c r="F133" s="37" t="s">
        <v>21</v>
      </c>
      <c r="G133" s="37" t="s">
        <v>19</v>
      </c>
      <c r="H133" s="37" t="s">
        <v>20</v>
      </c>
      <c r="I133" s="37" t="s">
        <v>21</v>
      </c>
      <c r="J133" s="37" t="s">
        <v>19</v>
      </c>
      <c r="K133" s="37" t="s">
        <v>20</v>
      </c>
      <c r="L133" s="37" t="s">
        <v>21</v>
      </c>
      <c r="M133" s="37" t="s">
        <v>19</v>
      </c>
      <c r="N133" s="37" t="s">
        <v>20</v>
      </c>
      <c r="O133" s="37" t="s">
        <v>21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15" t="s">
        <v>173</v>
      </c>
      <c r="B134" s="115" t="s">
        <v>98</v>
      </c>
      <c r="C134" s="120" t="s">
        <v>22</v>
      </c>
      <c r="D134" s="29">
        <v>3</v>
      </c>
      <c r="E134" s="29">
        <v>8</v>
      </c>
      <c r="F134" s="29">
        <f>SUM(D134:E134)</f>
        <v>11</v>
      </c>
      <c r="G134" s="29">
        <v>2</v>
      </c>
      <c r="H134" s="29">
        <v>5</v>
      </c>
      <c r="I134" s="29">
        <f>SUM(G134:H134)</f>
        <v>7</v>
      </c>
      <c r="J134" s="119">
        <v>9</v>
      </c>
      <c r="K134" s="119">
        <v>6</v>
      </c>
      <c r="L134" s="29">
        <f>SUM(J134:K134)</f>
        <v>15</v>
      </c>
      <c r="M134" s="29">
        <f t="shared" ref="M134:N134" si="54">SUM(G134,J134)</f>
        <v>11</v>
      </c>
      <c r="N134" s="29">
        <f t="shared" si="54"/>
        <v>11</v>
      </c>
      <c r="O134" s="29">
        <f>SUM(M134:N134)</f>
        <v>22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82"/>
      <c r="B135" s="83"/>
      <c r="C135" s="77" t="s">
        <v>26</v>
      </c>
      <c r="D135" s="29">
        <f>SUM(D134)</f>
        <v>3</v>
      </c>
      <c r="E135" s="29">
        <f t="shared" ref="E135:O135" si="55">SUM(E134)</f>
        <v>8</v>
      </c>
      <c r="F135" s="29">
        <f t="shared" si="55"/>
        <v>11</v>
      </c>
      <c r="G135" s="29">
        <f t="shared" si="55"/>
        <v>2</v>
      </c>
      <c r="H135" s="29">
        <f t="shared" si="55"/>
        <v>5</v>
      </c>
      <c r="I135" s="29">
        <f t="shared" si="55"/>
        <v>7</v>
      </c>
      <c r="J135" s="29">
        <f t="shared" si="55"/>
        <v>9</v>
      </c>
      <c r="K135" s="29">
        <f t="shared" si="55"/>
        <v>6</v>
      </c>
      <c r="L135" s="29">
        <f t="shared" si="55"/>
        <v>15</v>
      </c>
      <c r="M135" s="29">
        <f t="shared" si="55"/>
        <v>11</v>
      </c>
      <c r="N135" s="29">
        <f t="shared" si="55"/>
        <v>11</v>
      </c>
      <c r="O135" s="29">
        <f t="shared" si="55"/>
        <v>22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48" t="s">
        <v>31</v>
      </c>
      <c r="B136" s="149"/>
      <c r="C136" s="150"/>
      <c r="D136" s="90">
        <f>SUM(D135)</f>
        <v>3</v>
      </c>
      <c r="E136" s="90">
        <f t="shared" ref="E136:O136" si="56">SUM(E135)</f>
        <v>8</v>
      </c>
      <c r="F136" s="90">
        <f t="shared" si="56"/>
        <v>11</v>
      </c>
      <c r="G136" s="90">
        <f t="shared" si="56"/>
        <v>2</v>
      </c>
      <c r="H136" s="90">
        <f t="shared" si="56"/>
        <v>5</v>
      </c>
      <c r="I136" s="90">
        <f t="shared" si="56"/>
        <v>7</v>
      </c>
      <c r="J136" s="90">
        <f t="shared" si="56"/>
        <v>9</v>
      </c>
      <c r="K136" s="90">
        <f t="shared" si="56"/>
        <v>6</v>
      </c>
      <c r="L136" s="90">
        <f t="shared" si="56"/>
        <v>15</v>
      </c>
      <c r="M136" s="90">
        <f t="shared" si="56"/>
        <v>11</v>
      </c>
      <c r="N136" s="90">
        <f t="shared" si="56"/>
        <v>11</v>
      </c>
      <c r="O136" s="90">
        <f t="shared" si="56"/>
        <v>22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21"/>
      <c r="B137" s="21"/>
      <c r="C137" s="4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21"/>
      <c r="B138" s="21"/>
      <c r="C138" s="2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7"/>
      <c r="B139" s="20"/>
      <c r="C139" s="20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thickBot="1" x14ac:dyDescent="0.25">
      <c r="A140" s="21"/>
      <c r="B140" s="21"/>
      <c r="C140" s="22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thickBot="1" x14ac:dyDescent="0.25">
      <c r="A141" s="194" t="s">
        <v>78</v>
      </c>
      <c r="B141" s="195"/>
      <c r="C141" s="196"/>
      <c r="D141" s="45">
        <f>SUM(D136)</f>
        <v>3</v>
      </c>
      <c r="E141" s="45">
        <f t="shared" ref="E141:O141" si="57">SUM(E136)</f>
        <v>8</v>
      </c>
      <c r="F141" s="45">
        <f t="shared" si="57"/>
        <v>11</v>
      </c>
      <c r="G141" s="45">
        <f t="shared" si="57"/>
        <v>2</v>
      </c>
      <c r="H141" s="45">
        <f t="shared" si="57"/>
        <v>5</v>
      </c>
      <c r="I141" s="45">
        <f t="shared" si="57"/>
        <v>7</v>
      </c>
      <c r="J141" s="45">
        <f t="shared" si="57"/>
        <v>9</v>
      </c>
      <c r="K141" s="45">
        <f t="shared" si="57"/>
        <v>6</v>
      </c>
      <c r="L141" s="45">
        <f t="shared" si="57"/>
        <v>15</v>
      </c>
      <c r="M141" s="45">
        <f t="shared" si="57"/>
        <v>11</v>
      </c>
      <c r="N141" s="45">
        <f t="shared" si="57"/>
        <v>11</v>
      </c>
      <c r="O141" s="45">
        <f t="shared" si="57"/>
        <v>22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71"/>
      <c r="B142" s="71"/>
      <c r="C142" s="71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thickBot="1" x14ac:dyDescent="0.25">
      <c r="A143" s="17"/>
      <c r="B143" s="17"/>
      <c r="C143" s="17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215" t="s">
        <v>176</v>
      </c>
      <c r="B144" s="215"/>
      <c r="C144" s="215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29" t="s">
        <v>73</v>
      </c>
      <c r="B146" s="130"/>
      <c r="C146" s="130"/>
      <c r="D146" s="130"/>
      <c r="E146" s="130"/>
      <c r="F146" s="131"/>
      <c r="G146" s="132" t="s">
        <v>10</v>
      </c>
      <c r="H146" s="139"/>
      <c r="I146" s="139"/>
      <c r="J146" s="139"/>
      <c r="K146" s="139"/>
      <c r="L146" s="139"/>
      <c r="M146" s="139"/>
      <c r="N146" s="139"/>
      <c r="O146" s="140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s="39" customFormat="1" x14ac:dyDescent="0.2">
      <c r="A147" s="11" t="s">
        <v>11</v>
      </c>
      <c r="B147" s="135" t="s">
        <v>12</v>
      </c>
      <c r="C147" s="137" t="s">
        <v>13</v>
      </c>
      <c r="D147" s="132" t="s">
        <v>14</v>
      </c>
      <c r="E147" s="139"/>
      <c r="F147" s="140"/>
      <c r="G147" s="132" t="s">
        <v>15</v>
      </c>
      <c r="H147" s="139"/>
      <c r="I147" s="140"/>
      <c r="J147" s="132" t="s">
        <v>16</v>
      </c>
      <c r="K147" s="139"/>
      <c r="L147" s="140"/>
      <c r="M147" s="132" t="s">
        <v>17</v>
      </c>
      <c r="N147" s="139"/>
      <c r="O147" s="140"/>
      <c r="P147" s="38"/>
      <c r="Q147" s="38"/>
      <c r="R147" s="38"/>
      <c r="S147" s="38"/>
      <c r="T147" s="38"/>
      <c r="U147" s="38"/>
      <c r="V147" s="38"/>
      <c r="W147" s="38"/>
      <c r="X147" s="38"/>
      <c r="Y147" s="38"/>
    </row>
    <row r="148" spans="1:25" s="39" customFormat="1" x14ac:dyDescent="0.2">
      <c r="A148" s="11" t="s">
        <v>27</v>
      </c>
      <c r="B148" s="146"/>
      <c r="C148" s="147"/>
      <c r="D148" s="99" t="s">
        <v>19</v>
      </c>
      <c r="E148" s="99" t="s">
        <v>20</v>
      </c>
      <c r="F148" s="99" t="s">
        <v>21</v>
      </c>
      <c r="G148" s="99" t="s">
        <v>19</v>
      </c>
      <c r="H148" s="99" t="s">
        <v>20</v>
      </c>
      <c r="I148" s="99" t="s">
        <v>21</v>
      </c>
      <c r="J148" s="99" t="s">
        <v>19</v>
      </c>
      <c r="K148" s="99" t="s">
        <v>20</v>
      </c>
      <c r="L148" s="19" t="s">
        <v>21</v>
      </c>
      <c r="M148" s="19" t="s">
        <v>19</v>
      </c>
      <c r="N148" s="19" t="s">
        <v>20</v>
      </c>
      <c r="O148" s="19" t="s">
        <v>21</v>
      </c>
      <c r="P148" s="38"/>
      <c r="Q148" s="38"/>
      <c r="R148" s="38"/>
      <c r="S148" s="38"/>
      <c r="T148" s="38"/>
      <c r="U148" s="38"/>
      <c r="V148" s="38"/>
      <c r="W148" s="38"/>
      <c r="X148" s="38"/>
      <c r="Y148" s="38"/>
    </row>
    <row r="149" spans="1:25" s="39" customFormat="1" ht="21.75" customHeight="1" x14ac:dyDescent="0.2">
      <c r="A149" s="14" t="s">
        <v>233</v>
      </c>
      <c r="B149" s="106" t="s">
        <v>102</v>
      </c>
      <c r="C149" s="107" t="s">
        <v>22</v>
      </c>
      <c r="D149" s="108">
        <v>6</v>
      </c>
      <c r="E149" s="108">
        <v>1</v>
      </c>
      <c r="F149" s="108">
        <f>SUM(D149:E149)</f>
        <v>7</v>
      </c>
      <c r="G149" s="108">
        <v>5</v>
      </c>
      <c r="H149" s="108">
        <v>1</v>
      </c>
      <c r="I149" s="108">
        <f>SUM(G149:H149)</f>
        <v>6</v>
      </c>
      <c r="J149" s="108">
        <v>0</v>
      </c>
      <c r="K149" s="108">
        <v>0</v>
      </c>
      <c r="L149" s="109">
        <f>SUM(J149:K149)</f>
        <v>0</v>
      </c>
      <c r="M149" s="26">
        <f>SUM(G149,J149)</f>
        <v>5</v>
      </c>
      <c r="N149" s="26">
        <f>SUM(H149,K149)</f>
        <v>1</v>
      </c>
      <c r="O149" s="26">
        <f>SUM(M149:N149)</f>
        <v>6</v>
      </c>
      <c r="P149" s="38"/>
      <c r="Q149" s="38"/>
      <c r="R149" s="38"/>
      <c r="S149" s="38"/>
      <c r="T149" s="38"/>
      <c r="U149" s="38"/>
      <c r="V149" s="38"/>
      <c r="W149" s="38"/>
      <c r="X149" s="38"/>
      <c r="Y149" s="38"/>
    </row>
    <row r="150" spans="1:25" x14ac:dyDescent="0.2">
      <c r="A150" s="27"/>
      <c r="B150" s="27"/>
      <c r="C150" s="36" t="s">
        <v>26</v>
      </c>
      <c r="D150" s="28">
        <f>SUM(D149)</f>
        <v>6</v>
      </c>
      <c r="E150" s="28">
        <f t="shared" ref="E150:O151" si="58">SUM(E149)</f>
        <v>1</v>
      </c>
      <c r="F150" s="28">
        <f t="shared" si="58"/>
        <v>7</v>
      </c>
      <c r="G150" s="28">
        <f t="shared" si="58"/>
        <v>5</v>
      </c>
      <c r="H150" s="28">
        <f t="shared" si="58"/>
        <v>1</v>
      </c>
      <c r="I150" s="28">
        <f t="shared" si="58"/>
        <v>6</v>
      </c>
      <c r="J150" s="28">
        <f t="shared" si="58"/>
        <v>0</v>
      </c>
      <c r="K150" s="28">
        <f t="shared" si="58"/>
        <v>0</v>
      </c>
      <c r="L150" s="28">
        <f t="shared" si="58"/>
        <v>0</v>
      </c>
      <c r="M150" s="28">
        <f t="shared" si="58"/>
        <v>5</v>
      </c>
      <c r="N150" s="28">
        <f t="shared" si="58"/>
        <v>1</v>
      </c>
      <c r="O150" s="28">
        <f t="shared" si="58"/>
        <v>6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48" t="s">
        <v>31</v>
      </c>
      <c r="B151" s="149"/>
      <c r="C151" s="150"/>
      <c r="D151" s="90">
        <f>SUM(D150)</f>
        <v>6</v>
      </c>
      <c r="E151" s="90">
        <f t="shared" si="58"/>
        <v>1</v>
      </c>
      <c r="F151" s="90">
        <f t="shared" si="58"/>
        <v>7</v>
      </c>
      <c r="G151" s="90">
        <f t="shared" si="58"/>
        <v>5</v>
      </c>
      <c r="H151" s="90">
        <f t="shared" si="58"/>
        <v>1</v>
      </c>
      <c r="I151" s="90">
        <f t="shared" si="58"/>
        <v>6</v>
      </c>
      <c r="J151" s="90">
        <f t="shared" si="58"/>
        <v>0</v>
      </c>
      <c r="K151" s="90">
        <f t="shared" si="58"/>
        <v>0</v>
      </c>
      <c r="L151" s="90">
        <f t="shared" si="58"/>
        <v>0</v>
      </c>
      <c r="M151" s="90">
        <f t="shared" si="58"/>
        <v>5</v>
      </c>
      <c r="N151" s="90">
        <f t="shared" si="58"/>
        <v>1</v>
      </c>
      <c r="O151" s="90">
        <f t="shared" si="58"/>
        <v>6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thickBot="1" x14ac:dyDescent="0.25">
      <c r="A154" s="21"/>
      <c r="B154" s="21"/>
      <c r="C154" s="22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thickBot="1" x14ac:dyDescent="0.25">
      <c r="A155" s="203" t="s">
        <v>177</v>
      </c>
      <c r="B155" s="204"/>
      <c r="C155" s="205"/>
      <c r="D155" s="46">
        <f>SUM(D151)</f>
        <v>6</v>
      </c>
      <c r="E155" s="46">
        <f t="shared" ref="E155:O155" si="59">SUM(E151)</f>
        <v>1</v>
      </c>
      <c r="F155" s="46">
        <f t="shared" si="59"/>
        <v>7</v>
      </c>
      <c r="G155" s="46">
        <f t="shared" si="59"/>
        <v>5</v>
      </c>
      <c r="H155" s="46">
        <f t="shared" si="59"/>
        <v>1</v>
      </c>
      <c r="I155" s="46">
        <f t="shared" si="59"/>
        <v>6</v>
      </c>
      <c r="J155" s="46">
        <f t="shared" si="59"/>
        <v>0</v>
      </c>
      <c r="K155" s="46">
        <f t="shared" si="59"/>
        <v>0</v>
      </c>
      <c r="L155" s="46">
        <f t="shared" si="59"/>
        <v>0</v>
      </c>
      <c r="M155" s="46">
        <f t="shared" si="59"/>
        <v>5</v>
      </c>
      <c r="N155" s="46">
        <f t="shared" si="59"/>
        <v>1</v>
      </c>
      <c r="O155" s="46">
        <f t="shared" si="59"/>
        <v>6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thickBot="1" x14ac:dyDescent="0.25">
      <c r="A156" s="21"/>
      <c r="B156" s="21"/>
      <c r="C156" s="22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thickBot="1" x14ac:dyDescent="0.25">
      <c r="A157" s="194" t="s">
        <v>71</v>
      </c>
      <c r="B157" s="195"/>
      <c r="C157" s="196"/>
      <c r="D157" s="45">
        <f t="shared" ref="D157:O157" si="60">SUM(D126)</f>
        <v>148</v>
      </c>
      <c r="E157" s="45">
        <f t="shared" si="60"/>
        <v>136</v>
      </c>
      <c r="F157" s="45">
        <f t="shared" si="60"/>
        <v>284</v>
      </c>
      <c r="G157" s="45">
        <f t="shared" si="60"/>
        <v>134</v>
      </c>
      <c r="H157" s="45">
        <f t="shared" si="60"/>
        <v>128</v>
      </c>
      <c r="I157" s="45">
        <f t="shared" si="60"/>
        <v>262</v>
      </c>
      <c r="J157" s="45">
        <f t="shared" si="60"/>
        <v>303</v>
      </c>
      <c r="K157" s="45">
        <f t="shared" si="60"/>
        <v>282</v>
      </c>
      <c r="L157" s="45">
        <f t="shared" si="60"/>
        <v>585</v>
      </c>
      <c r="M157" s="45">
        <f t="shared" si="60"/>
        <v>437</v>
      </c>
      <c r="N157" s="45">
        <f t="shared" si="60"/>
        <v>410</v>
      </c>
      <c r="O157" s="45">
        <f t="shared" si="60"/>
        <v>847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thickBot="1" x14ac:dyDescent="0.25">
      <c r="A158" s="21"/>
      <c r="B158" s="21"/>
      <c r="C158" s="22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thickBot="1" x14ac:dyDescent="0.25">
      <c r="A159" s="194" t="s">
        <v>78</v>
      </c>
      <c r="B159" s="195"/>
      <c r="C159" s="196"/>
      <c r="D159" s="45">
        <f t="shared" ref="D159:O159" si="61">SUM(D141)</f>
        <v>3</v>
      </c>
      <c r="E159" s="45">
        <f t="shared" si="61"/>
        <v>8</v>
      </c>
      <c r="F159" s="45">
        <f t="shared" si="61"/>
        <v>11</v>
      </c>
      <c r="G159" s="45">
        <f t="shared" si="61"/>
        <v>2</v>
      </c>
      <c r="H159" s="45">
        <f t="shared" si="61"/>
        <v>5</v>
      </c>
      <c r="I159" s="45">
        <f t="shared" si="61"/>
        <v>7</v>
      </c>
      <c r="J159" s="45">
        <f t="shared" si="61"/>
        <v>9</v>
      </c>
      <c r="K159" s="45">
        <f t="shared" si="61"/>
        <v>6</v>
      </c>
      <c r="L159" s="45">
        <f t="shared" si="61"/>
        <v>15</v>
      </c>
      <c r="M159" s="45">
        <f t="shared" si="61"/>
        <v>11</v>
      </c>
      <c r="N159" s="45">
        <f t="shared" si="61"/>
        <v>11</v>
      </c>
      <c r="O159" s="45">
        <f t="shared" si="61"/>
        <v>22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thickBot="1" x14ac:dyDescent="0.25">
      <c r="A160" s="17"/>
      <c r="B160" s="20"/>
      <c r="C160" s="20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thickBot="1" x14ac:dyDescent="0.25">
      <c r="A161" s="203" t="s">
        <v>177</v>
      </c>
      <c r="B161" s="204"/>
      <c r="C161" s="205"/>
      <c r="D161" s="46">
        <f>SUM(D155)</f>
        <v>6</v>
      </c>
      <c r="E161" s="46">
        <f t="shared" ref="E161:O161" si="62">SUM(E155)</f>
        <v>1</v>
      </c>
      <c r="F161" s="46">
        <f t="shared" si="62"/>
        <v>7</v>
      </c>
      <c r="G161" s="46">
        <f t="shared" si="62"/>
        <v>5</v>
      </c>
      <c r="H161" s="46">
        <f t="shared" si="62"/>
        <v>1</v>
      </c>
      <c r="I161" s="46">
        <f t="shared" si="62"/>
        <v>6</v>
      </c>
      <c r="J161" s="46">
        <f t="shared" si="62"/>
        <v>0</v>
      </c>
      <c r="K161" s="46">
        <f t="shared" si="62"/>
        <v>0</v>
      </c>
      <c r="L161" s="46">
        <f t="shared" si="62"/>
        <v>0</v>
      </c>
      <c r="M161" s="46">
        <f t="shared" si="62"/>
        <v>5</v>
      </c>
      <c r="N161" s="46">
        <f t="shared" si="62"/>
        <v>1</v>
      </c>
      <c r="O161" s="46">
        <f t="shared" si="62"/>
        <v>6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thickBot="1" x14ac:dyDescent="0.25">
      <c r="A162" s="21"/>
      <c r="B162" s="21"/>
      <c r="C162" s="22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thickBot="1" x14ac:dyDescent="0.25">
      <c r="A163" s="194" t="s">
        <v>79</v>
      </c>
      <c r="B163" s="195"/>
      <c r="C163" s="196"/>
      <c r="D163" s="45">
        <f>SUM(D157+D159+D161)</f>
        <v>157</v>
      </c>
      <c r="E163" s="45">
        <f t="shared" ref="E163:O163" si="63">SUM(E157+E159+E161)</f>
        <v>145</v>
      </c>
      <c r="F163" s="45">
        <f t="shared" si="63"/>
        <v>302</v>
      </c>
      <c r="G163" s="45">
        <f t="shared" si="63"/>
        <v>141</v>
      </c>
      <c r="H163" s="45">
        <f t="shared" si="63"/>
        <v>134</v>
      </c>
      <c r="I163" s="45">
        <f t="shared" si="63"/>
        <v>275</v>
      </c>
      <c r="J163" s="45">
        <f t="shared" si="63"/>
        <v>312</v>
      </c>
      <c r="K163" s="45">
        <f t="shared" si="63"/>
        <v>288</v>
      </c>
      <c r="L163" s="45">
        <f t="shared" si="63"/>
        <v>600</v>
      </c>
      <c r="M163" s="45">
        <f t="shared" si="63"/>
        <v>453</v>
      </c>
      <c r="N163" s="45">
        <f t="shared" si="63"/>
        <v>422</v>
      </c>
      <c r="O163" s="45">
        <f t="shared" si="63"/>
        <v>875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47"/>
      <c r="B164" s="47"/>
      <c r="C164" s="48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70"/>
      <c r="B165" s="6" t="s">
        <v>1</v>
      </c>
      <c r="C165" s="1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x14ac:dyDescent="0.3">
      <c r="A166" s="51"/>
      <c r="B166" s="52" t="s">
        <v>80</v>
      </c>
      <c r="C166" s="53"/>
      <c r="D166" s="69"/>
      <c r="E166" s="206" t="s">
        <v>81</v>
      </c>
      <c r="F166" s="206"/>
      <c r="G166" s="206"/>
      <c r="H166" s="206"/>
      <c r="I166" s="206"/>
      <c r="J166" s="206"/>
      <c r="K166" s="206"/>
      <c r="L166" s="10"/>
      <c r="M166" s="10"/>
      <c r="N166" s="10"/>
      <c r="O166" s="10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x14ac:dyDescent="0.3">
      <c r="A167" s="51"/>
      <c r="B167" s="51"/>
      <c r="C167" s="54"/>
      <c r="D167" s="69"/>
      <c r="E167" s="69"/>
      <c r="F167" s="69"/>
      <c r="G167" s="69"/>
      <c r="H167" s="69"/>
      <c r="I167" s="69"/>
      <c r="J167" s="69"/>
      <c r="K167" s="69"/>
      <c r="L167" s="10"/>
      <c r="M167" s="10"/>
      <c r="N167" s="10"/>
      <c r="O167" s="10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x14ac:dyDescent="0.3">
      <c r="A168" s="51"/>
      <c r="B168" s="51"/>
      <c r="C168" s="54"/>
      <c r="D168" s="69"/>
      <c r="E168" s="69"/>
      <c r="F168" s="69"/>
      <c r="G168" s="69"/>
      <c r="H168" s="69"/>
      <c r="I168" s="69"/>
      <c r="J168" s="69"/>
      <c r="K168" s="69"/>
      <c r="L168" s="10"/>
      <c r="M168" s="10"/>
      <c r="N168" s="10"/>
      <c r="O168" s="10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9.5" thickBot="1" x14ac:dyDescent="0.35">
      <c r="A169" s="51"/>
      <c r="B169" s="55"/>
      <c r="C169" s="53"/>
      <c r="D169" s="56"/>
      <c r="E169" s="201" t="s">
        <v>82</v>
      </c>
      <c r="F169" s="202"/>
      <c r="G169" s="202"/>
      <c r="H169" s="202"/>
      <c r="I169" s="202"/>
      <c r="J169" s="202"/>
      <c r="K169" s="202"/>
      <c r="L169" s="10"/>
      <c r="M169" s="10"/>
      <c r="N169" s="10"/>
      <c r="O169" s="10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s="39" customFormat="1" ht="18.75" x14ac:dyDescent="0.3">
      <c r="A170" s="51"/>
      <c r="B170" s="57" t="s">
        <v>83</v>
      </c>
      <c r="C170" s="53"/>
      <c r="D170" s="56"/>
      <c r="E170" s="201" t="s">
        <v>84</v>
      </c>
      <c r="F170" s="202"/>
      <c r="G170" s="202"/>
      <c r="H170" s="202"/>
      <c r="I170" s="202"/>
      <c r="J170" s="202"/>
      <c r="K170" s="202"/>
      <c r="L170" s="10"/>
      <c r="M170" s="10"/>
      <c r="N170" s="10"/>
      <c r="O170" s="10"/>
      <c r="P170" s="38"/>
      <c r="Q170" s="38"/>
      <c r="R170" s="38"/>
      <c r="S170" s="38"/>
      <c r="T170" s="38"/>
      <c r="U170" s="38"/>
      <c r="V170" s="38"/>
      <c r="W170" s="38"/>
      <c r="X170" s="38"/>
      <c r="Y170" s="38"/>
    </row>
    <row r="171" spans="1:25" s="39" customFormat="1" x14ac:dyDescent="0.2">
      <c r="A171" s="47"/>
      <c r="B171" s="47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38"/>
      <c r="Q171" s="38"/>
      <c r="R171" s="38"/>
      <c r="S171" s="38"/>
      <c r="T171" s="38"/>
      <c r="U171" s="38"/>
      <c r="V171" s="38"/>
      <c r="W171" s="38"/>
      <c r="X171" s="38"/>
      <c r="Y171" s="38"/>
    </row>
    <row r="172" spans="1:25" s="39" customFormat="1" x14ac:dyDescent="0.2">
      <c r="A172" s="58"/>
      <c r="B172" s="58"/>
      <c r="C172" s="59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38"/>
      <c r="Q172" s="38"/>
      <c r="R172" s="38"/>
      <c r="S172" s="38"/>
      <c r="T172" s="38"/>
      <c r="U172" s="38"/>
      <c r="V172" s="38"/>
      <c r="W172" s="38"/>
      <c r="X172" s="38"/>
      <c r="Y172" s="38"/>
    </row>
    <row r="173" spans="1:25" s="39" customFormat="1" x14ac:dyDescent="0.2">
      <c r="A173" s="61"/>
      <c r="B173" s="62"/>
      <c r="C173" s="38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</row>
    <row r="174" spans="1:25" s="39" customFormat="1" x14ac:dyDescent="0.2">
      <c r="A174" s="61"/>
      <c r="B174" s="62"/>
      <c r="C174" s="38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</row>
    <row r="175" spans="1:25" s="39" customFormat="1" x14ac:dyDescent="0.2">
      <c r="A175" s="64"/>
      <c r="B175" s="64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</row>
    <row r="176" spans="1:25" s="39" customFormat="1" x14ac:dyDescent="0.2">
      <c r="A176" s="64"/>
      <c r="B176" s="64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</row>
    <row r="177" spans="1:15" s="39" customFormat="1" x14ac:dyDescent="0.2">
      <c r="A177" s="64"/>
      <c r="B177" s="64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</row>
    <row r="178" spans="1:15" s="39" customFormat="1" x14ac:dyDescent="0.2">
      <c r="A178" s="64"/>
      <c r="B178" s="64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</row>
    <row r="179" spans="1:15" s="39" customFormat="1" x14ac:dyDescent="0.2">
      <c r="A179" s="64"/>
      <c r="B179" s="64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</row>
    <row r="180" spans="1:15" s="39" customFormat="1" x14ac:dyDescent="0.2">
      <c r="A180" s="64"/>
      <c r="B180" s="64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</row>
    <row r="181" spans="1:15" s="39" customFormat="1" x14ac:dyDescent="0.2">
      <c r="A181" s="64"/>
      <c r="B181" s="64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</row>
    <row r="182" spans="1:15" s="39" customFormat="1" x14ac:dyDescent="0.2">
      <c r="A182" s="64"/>
      <c r="B182" s="64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</row>
    <row r="183" spans="1:15" s="39" customFormat="1" x14ac:dyDescent="0.2">
      <c r="A183" s="64"/>
      <c r="B183" s="64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</row>
    <row r="184" spans="1:15" s="39" customFormat="1" x14ac:dyDescent="0.2">
      <c r="A184" s="64"/>
      <c r="B184" s="64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</row>
    <row r="185" spans="1:15" s="39" customFormat="1" x14ac:dyDescent="0.2">
      <c r="A185" s="64"/>
      <c r="B185" s="64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</row>
    <row r="186" spans="1:15" s="39" customFormat="1" x14ac:dyDescent="0.2">
      <c r="A186" s="64"/>
      <c r="B186" s="64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</row>
    <row r="187" spans="1:15" s="39" customFormat="1" x14ac:dyDescent="0.2">
      <c r="A187" s="64"/>
      <c r="B187" s="64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</row>
    <row r="188" spans="1:15" s="39" customFormat="1" x14ac:dyDescent="0.2">
      <c r="A188" s="64"/>
      <c r="B188" s="64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</row>
    <row r="189" spans="1:15" s="39" customFormat="1" x14ac:dyDescent="0.2">
      <c r="A189" s="64"/>
      <c r="B189" s="64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</row>
    <row r="190" spans="1:15" s="39" customFormat="1" x14ac:dyDescent="0.2">
      <c r="A190" s="64"/>
      <c r="B190" s="64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</row>
    <row r="191" spans="1:15" s="39" customFormat="1" x14ac:dyDescent="0.2">
      <c r="A191" s="64"/>
      <c r="B191" s="64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</row>
    <row r="192" spans="1:15" s="39" customFormat="1" x14ac:dyDescent="0.2">
      <c r="A192" s="64"/>
      <c r="B192" s="64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</row>
    <row r="193" spans="1:15" s="39" customFormat="1" x14ac:dyDescent="0.2">
      <c r="A193" s="64"/>
      <c r="B193" s="64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</row>
    <row r="194" spans="1:15" x14ac:dyDescent="0.2">
      <c r="A194" s="64"/>
      <c r="B194" s="64"/>
      <c r="C194" s="39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</row>
    <row r="195" spans="1:15" x14ac:dyDescent="0.2">
      <c r="A195" s="64"/>
      <c r="B195" s="64"/>
      <c r="C195" s="39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</row>
  </sheetData>
  <mergeCells count="128">
    <mergeCell ref="A3:O3"/>
    <mergeCell ref="A6:O6"/>
    <mergeCell ref="A8:B8"/>
    <mergeCell ref="C8:E8"/>
    <mergeCell ref="H8:O8"/>
    <mergeCell ref="D9:E9"/>
    <mergeCell ref="H9:I9"/>
    <mergeCell ref="J9:K9"/>
    <mergeCell ref="L9:M9"/>
    <mergeCell ref="N9:O9"/>
    <mergeCell ref="A12:O12"/>
    <mergeCell ref="A13:F13"/>
    <mergeCell ref="G13:O13"/>
    <mergeCell ref="D14:F14"/>
    <mergeCell ref="G14:I14"/>
    <mergeCell ref="J14:L14"/>
    <mergeCell ref="M14:O14"/>
    <mergeCell ref="A10:B10"/>
    <mergeCell ref="D10:E10"/>
    <mergeCell ref="H10:I10"/>
    <mergeCell ref="J10:K10"/>
    <mergeCell ref="L10:M10"/>
    <mergeCell ref="N10:O10"/>
    <mergeCell ref="D34:F34"/>
    <mergeCell ref="G34:I34"/>
    <mergeCell ref="J34:L34"/>
    <mergeCell ref="M34:O34"/>
    <mergeCell ref="A25:C25"/>
    <mergeCell ref="A29:C29"/>
    <mergeCell ref="A31:C31"/>
    <mergeCell ref="A33:F33"/>
    <mergeCell ref="G33:O33"/>
    <mergeCell ref="A58:C58"/>
    <mergeCell ref="A60:C60"/>
    <mergeCell ref="A62:F62"/>
    <mergeCell ref="G62:O62"/>
    <mergeCell ref="D63:F63"/>
    <mergeCell ref="G63:I63"/>
    <mergeCell ref="J63:L63"/>
    <mergeCell ref="A46:C46"/>
    <mergeCell ref="A48:C48"/>
    <mergeCell ref="A50:F50"/>
    <mergeCell ref="G50:O50"/>
    <mergeCell ref="D51:F51"/>
    <mergeCell ref="G51:I51"/>
    <mergeCell ref="J51:L51"/>
    <mergeCell ref="M51:O51"/>
    <mergeCell ref="D75:F75"/>
    <mergeCell ref="G75:I75"/>
    <mergeCell ref="J75:L75"/>
    <mergeCell ref="M75:O75"/>
    <mergeCell ref="M63:O63"/>
    <mergeCell ref="A70:C70"/>
    <mergeCell ref="A72:C72"/>
    <mergeCell ref="A74:F74"/>
    <mergeCell ref="G74:O74"/>
    <mergeCell ref="D86:F86"/>
    <mergeCell ref="G86:I86"/>
    <mergeCell ref="J86:L86"/>
    <mergeCell ref="M86:O86"/>
    <mergeCell ref="A78:C78"/>
    <mergeCell ref="A82:C82"/>
    <mergeCell ref="A83:C83"/>
    <mergeCell ref="A85:F85"/>
    <mergeCell ref="G85:O85"/>
    <mergeCell ref="A101:F101"/>
    <mergeCell ref="G101:O101"/>
    <mergeCell ref="B102:B103"/>
    <mergeCell ref="C102:C103"/>
    <mergeCell ref="D102:F102"/>
    <mergeCell ref="G102:I102"/>
    <mergeCell ref="J102:L102"/>
    <mergeCell ref="M102:O102"/>
    <mergeCell ref="A89:C89"/>
    <mergeCell ref="A93:C93"/>
    <mergeCell ref="A97:C97"/>
    <mergeCell ref="A98:C98"/>
    <mergeCell ref="A112:C112"/>
    <mergeCell ref="A116:C116"/>
    <mergeCell ref="A117:C117"/>
    <mergeCell ref="A105:C105"/>
    <mergeCell ref="A107:F107"/>
    <mergeCell ref="G107:O107"/>
    <mergeCell ref="B108:B109"/>
    <mergeCell ref="C108:C109"/>
    <mergeCell ref="D108:F108"/>
    <mergeCell ref="G108:I108"/>
    <mergeCell ref="J108:L108"/>
    <mergeCell ref="M108:O108"/>
    <mergeCell ref="M147:O147"/>
    <mergeCell ref="A141:C141"/>
    <mergeCell ref="A144:O144"/>
    <mergeCell ref="A146:F146"/>
    <mergeCell ref="G146:O146"/>
    <mergeCell ref="A136:C136"/>
    <mergeCell ref="M132:O132"/>
    <mergeCell ref="A123:C123"/>
    <mergeCell ref="A126:C126"/>
    <mergeCell ref="A128:O128"/>
    <mergeCell ref="A131:F131"/>
    <mergeCell ref="G131:O131"/>
    <mergeCell ref="D132:F132"/>
    <mergeCell ref="G132:I132"/>
    <mergeCell ref="J132:L132"/>
    <mergeCell ref="E166:K166"/>
    <mergeCell ref="E169:K169"/>
    <mergeCell ref="E170:K170"/>
    <mergeCell ref="B14:B15"/>
    <mergeCell ref="C14:C15"/>
    <mergeCell ref="A155:C155"/>
    <mergeCell ref="A157:C157"/>
    <mergeCell ref="A159:C159"/>
    <mergeCell ref="A161:C161"/>
    <mergeCell ref="A163:C163"/>
    <mergeCell ref="A151:C151"/>
    <mergeCell ref="B147:B148"/>
    <mergeCell ref="C147:C148"/>
    <mergeCell ref="D147:F147"/>
    <mergeCell ref="G147:I147"/>
    <mergeCell ref="J147:L147"/>
    <mergeCell ref="A119:F119"/>
    <mergeCell ref="G119:O119"/>
    <mergeCell ref="B120:B121"/>
    <mergeCell ref="C120:C121"/>
    <mergeCell ref="D120:F120"/>
    <mergeCell ref="G120:I120"/>
    <mergeCell ref="J120:L120"/>
    <mergeCell ref="M120:O1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Y102"/>
  <sheetViews>
    <sheetView topLeftCell="A46" zoomScale="90" zoomScaleNormal="90" workbookViewId="0">
      <selection activeCell="J43" sqref="J43"/>
    </sheetView>
  </sheetViews>
  <sheetFormatPr baseColWidth="10" defaultColWidth="12.5703125" defaultRowHeight="12.75" x14ac:dyDescent="0.2"/>
  <cols>
    <col min="1" max="1" width="63.5703125" style="66" customWidth="1"/>
    <col min="2" max="2" width="46.42578125" style="66" customWidth="1"/>
    <col min="3" max="3" width="14.140625" bestFit="1" customWidth="1"/>
    <col min="4" max="6" width="7" style="67" customWidth="1"/>
    <col min="7" max="12" width="6.42578125" style="67" customWidth="1"/>
    <col min="13" max="13" width="6.7109375" style="67" bestFit="1" customWidth="1"/>
    <col min="14" max="15" width="6.42578125" style="67" customWidth="1"/>
    <col min="16" max="16" width="15.140625" customWidth="1"/>
    <col min="17" max="19" width="11.42578125" customWidth="1"/>
    <col min="20" max="25" width="10" customWidth="1"/>
  </cols>
  <sheetData>
    <row r="3" spans="1:25" x14ac:dyDescent="0.2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70" t="s">
        <v>178</v>
      </c>
      <c r="B4" s="70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70"/>
      <c r="B5" s="70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73" t="s">
        <v>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70"/>
      <c r="B7" s="70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75"/>
      <c r="B8" s="176"/>
      <c r="C8" s="177" t="s">
        <v>2</v>
      </c>
      <c r="D8" s="178"/>
      <c r="E8" s="179"/>
      <c r="F8" s="4"/>
      <c r="G8" s="5"/>
      <c r="H8" s="170" t="s">
        <v>3</v>
      </c>
      <c r="I8" s="139"/>
      <c r="J8" s="139"/>
      <c r="K8" s="139"/>
      <c r="L8" s="139"/>
      <c r="M8" s="139"/>
      <c r="N8" s="139"/>
      <c r="O8" s="140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6"/>
      <c r="B9" s="6"/>
      <c r="C9" s="75" t="s">
        <v>226</v>
      </c>
      <c r="D9" s="180" t="s">
        <v>208</v>
      </c>
      <c r="E9" s="181"/>
      <c r="F9" s="4"/>
      <c r="G9" s="5"/>
      <c r="H9" s="170" t="s">
        <v>4</v>
      </c>
      <c r="I9" s="140"/>
      <c r="J9" s="170" t="s">
        <v>5</v>
      </c>
      <c r="K9" s="140"/>
      <c r="L9" s="170" t="s">
        <v>6</v>
      </c>
      <c r="M9" s="140"/>
      <c r="N9" s="170" t="s">
        <v>7</v>
      </c>
      <c r="O9" s="140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75" customHeight="1" x14ac:dyDescent="0.2">
      <c r="A10" s="151" t="s">
        <v>95</v>
      </c>
      <c r="B10" s="152"/>
      <c r="C10" s="76"/>
      <c r="D10" s="158"/>
      <c r="E10" s="140"/>
      <c r="F10" s="4"/>
      <c r="G10" s="5"/>
      <c r="H10" s="161"/>
      <c r="I10" s="162"/>
      <c r="J10" s="159"/>
      <c r="K10" s="140"/>
      <c r="L10" s="160"/>
      <c r="M10" s="155"/>
      <c r="N10" s="156"/>
      <c r="O10" s="157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70" t="s">
        <v>229</v>
      </c>
      <c r="B11" s="70"/>
      <c r="C11" s="7"/>
      <c r="D11" s="8"/>
      <c r="E11" s="8"/>
      <c r="F11" s="3"/>
      <c r="G11" s="8"/>
      <c r="H11" s="3"/>
      <c r="I11" s="8"/>
      <c r="J11" s="3"/>
      <c r="K11" s="9"/>
      <c r="L11" s="10"/>
      <c r="M11" s="8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63" t="s">
        <v>8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1"/>
      <c r="B13" s="21"/>
      <c r="C13" s="22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48" t="s">
        <v>71</v>
      </c>
      <c r="B14" s="149"/>
      <c r="C14" s="150"/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0.5" customHeight="1" x14ac:dyDescent="0.2">
      <c r="A15" s="41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91" t="s">
        <v>72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39" customFormat="1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x14ac:dyDescent="0.2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29" t="s">
        <v>73</v>
      </c>
      <c r="B19" s="130"/>
      <c r="C19" s="130"/>
      <c r="D19" s="130"/>
      <c r="E19" s="130"/>
      <c r="F19" s="131"/>
      <c r="G19" s="132" t="s">
        <v>10</v>
      </c>
      <c r="H19" s="139"/>
      <c r="I19" s="139"/>
      <c r="J19" s="139"/>
      <c r="K19" s="139"/>
      <c r="L19" s="139"/>
      <c r="M19" s="139"/>
      <c r="N19" s="139"/>
      <c r="O19" s="140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1" t="s">
        <v>11</v>
      </c>
      <c r="B20" s="137" t="s">
        <v>12</v>
      </c>
      <c r="C20" s="137" t="s">
        <v>13</v>
      </c>
      <c r="D20" s="132" t="s">
        <v>14</v>
      </c>
      <c r="E20" s="139"/>
      <c r="F20" s="140"/>
      <c r="G20" s="132" t="s">
        <v>15</v>
      </c>
      <c r="H20" s="139"/>
      <c r="I20" s="140"/>
      <c r="J20" s="132" t="s">
        <v>16</v>
      </c>
      <c r="K20" s="139"/>
      <c r="L20" s="140"/>
      <c r="M20" s="132" t="s">
        <v>17</v>
      </c>
      <c r="N20" s="139"/>
      <c r="O20" s="140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1" t="s">
        <v>200</v>
      </c>
      <c r="B21" s="138"/>
      <c r="C21" s="138"/>
      <c r="D21" s="19" t="s">
        <v>19</v>
      </c>
      <c r="E21" s="19" t="s">
        <v>20</v>
      </c>
      <c r="F21" s="19" t="s">
        <v>21</v>
      </c>
      <c r="G21" s="19" t="s">
        <v>19</v>
      </c>
      <c r="H21" s="19" t="s">
        <v>20</v>
      </c>
      <c r="I21" s="19" t="s">
        <v>21</v>
      </c>
      <c r="J21" s="19" t="s">
        <v>19</v>
      </c>
      <c r="K21" s="19" t="s">
        <v>20</v>
      </c>
      <c r="L21" s="19" t="s">
        <v>21</v>
      </c>
      <c r="M21" s="19" t="s">
        <v>19</v>
      </c>
      <c r="N21" s="19" t="s">
        <v>20</v>
      </c>
      <c r="O21" s="19" t="s">
        <v>21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39" customFormat="1" ht="22.5" x14ac:dyDescent="0.2">
      <c r="A22" s="112" t="s">
        <v>207</v>
      </c>
      <c r="B22" s="112" t="s">
        <v>101</v>
      </c>
      <c r="C22" s="114" t="s">
        <v>54</v>
      </c>
      <c r="D22" s="108">
        <v>16</v>
      </c>
      <c r="E22" s="108">
        <v>8</v>
      </c>
      <c r="F22" s="26">
        <f t="shared" ref="F22" si="0">SUM(D22:E22)</f>
        <v>24</v>
      </c>
      <c r="G22" s="108">
        <v>15</v>
      </c>
      <c r="H22" s="108">
        <v>7</v>
      </c>
      <c r="I22" s="26">
        <f t="shared" ref="I22" si="1">SUM(G22,H22)</f>
        <v>22</v>
      </c>
      <c r="J22" s="26">
        <v>10</v>
      </c>
      <c r="K22" s="26">
        <v>8</v>
      </c>
      <c r="L22" s="26">
        <f t="shared" ref="L22" si="2">SUM(J22:K22)</f>
        <v>18</v>
      </c>
      <c r="M22" s="26">
        <f t="shared" ref="M22:N22" si="3">G22+J22</f>
        <v>25</v>
      </c>
      <c r="N22" s="26">
        <f t="shared" si="3"/>
        <v>15</v>
      </c>
      <c r="O22" s="26">
        <f t="shared" ref="O22" si="4">SUM(M22:N22)</f>
        <v>40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s="39" customFormat="1" x14ac:dyDescent="0.2">
      <c r="A23" s="189" t="s">
        <v>26</v>
      </c>
      <c r="B23" s="189"/>
      <c r="C23" s="189"/>
      <c r="D23" s="28">
        <f>SUM(D22)</f>
        <v>16</v>
      </c>
      <c r="E23" s="28">
        <f t="shared" ref="E23:O23" si="5">SUM(E22)</f>
        <v>8</v>
      </c>
      <c r="F23" s="28">
        <f t="shared" si="5"/>
        <v>24</v>
      </c>
      <c r="G23" s="28">
        <f t="shared" si="5"/>
        <v>15</v>
      </c>
      <c r="H23" s="28">
        <f t="shared" si="5"/>
        <v>7</v>
      </c>
      <c r="I23" s="28">
        <f>SUM(I22)</f>
        <v>22</v>
      </c>
      <c r="J23" s="28">
        <f t="shared" si="5"/>
        <v>10</v>
      </c>
      <c r="K23" s="28">
        <f t="shared" si="5"/>
        <v>8</v>
      </c>
      <c r="L23" s="28">
        <f t="shared" si="5"/>
        <v>18</v>
      </c>
      <c r="M23" s="28">
        <f t="shared" si="5"/>
        <v>25</v>
      </c>
      <c r="N23" s="28">
        <f t="shared" si="5"/>
        <v>15</v>
      </c>
      <c r="O23" s="28">
        <f t="shared" si="5"/>
        <v>40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s="39" customFormat="1" x14ac:dyDescent="0.2">
      <c r="A24" s="34"/>
      <c r="B24" s="34"/>
      <c r="C24" s="3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38"/>
      <c r="Q24" s="38"/>
      <c r="R24" s="38"/>
      <c r="S24" s="38"/>
      <c r="T24" s="38"/>
      <c r="U24" s="38"/>
      <c r="V24" s="38"/>
      <c r="W24" s="38"/>
      <c r="X24" s="38"/>
      <c r="Y24" s="38"/>
    </row>
    <row r="25" spans="1:25" x14ac:dyDescent="0.2">
      <c r="A25" s="148" t="s">
        <v>31</v>
      </c>
      <c r="B25" s="149"/>
      <c r="C25" s="150"/>
      <c r="D25" s="90">
        <f>SUM(,D23)</f>
        <v>16</v>
      </c>
      <c r="E25" s="90">
        <f t="shared" ref="E25:N25" si="6">SUM(,E23)</f>
        <v>8</v>
      </c>
      <c r="F25" s="90">
        <f t="shared" si="6"/>
        <v>24</v>
      </c>
      <c r="G25" s="90">
        <f t="shared" si="6"/>
        <v>15</v>
      </c>
      <c r="H25" s="90">
        <f t="shared" si="6"/>
        <v>7</v>
      </c>
      <c r="I25" s="90">
        <f t="shared" si="6"/>
        <v>22</v>
      </c>
      <c r="J25" s="90">
        <f t="shared" si="6"/>
        <v>10</v>
      </c>
      <c r="K25" s="90">
        <f t="shared" si="6"/>
        <v>8</v>
      </c>
      <c r="L25" s="90">
        <f t="shared" si="6"/>
        <v>18</v>
      </c>
      <c r="M25" s="90">
        <f t="shared" si="6"/>
        <v>25</v>
      </c>
      <c r="N25" s="90">
        <f t="shared" si="6"/>
        <v>15</v>
      </c>
      <c r="O25" s="90">
        <f>SUM(,O23)</f>
        <v>40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21"/>
      <c r="B26" s="21"/>
      <c r="C26" s="4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21"/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39" customFormat="1" x14ac:dyDescent="0.2">
      <c r="A28" s="211" t="s">
        <v>40</v>
      </c>
      <c r="B28" s="188"/>
      <c r="C28" s="188"/>
      <c r="D28" s="188"/>
      <c r="E28" s="188"/>
      <c r="F28" s="188"/>
      <c r="G28" s="189" t="s">
        <v>10</v>
      </c>
      <c r="H28" s="190"/>
      <c r="I28" s="190"/>
      <c r="J28" s="190"/>
      <c r="K28" s="190"/>
      <c r="L28" s="190"/>
      <c r="M28" s="190"/>
      <c r="N28" s="190"/>
      <c r="O28" s="190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s="39" customFormat="1" ht="12.75" customHeight="1" x14ac:dyDescent="0.2">
      <c r="A29" s="86" t="s">
        <v>11</v>
      </c>
      <c r="B29" s="84" t="s">
        <v>12</v>
      </c>
      <c r="C29" s="85" t="s">
        <v>13</v>
      </c>
      <c r="D29" s="192" t="s">
        <v>14</v>
      </c>
      <c r="E29" s="193"/>
      <c r="F29" s="193"/>
      <c r="G29" s="192" t="s">
        <v>15</v>
      </c>
      <c r="H29" s="193"/>
      <c r="I29" s="193"/>
      <c r="J29" s="192" t="s">
        <v>16</v>
      </c>
      <c r="K29" s="193"/>
      <c r="L29" s="193"/>
      <c r="M29" s="192" t="s">
        <v>17</v>
      </c>
      <c r="N29" s="193"/>
      <c r="O29" s="193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x14ac:dyDescent="0.2">
      <c r="A30" s="11" t="s">
        <v>200</v>
      </c>
      <c r="B30" s="84"/>
      <c r="C30" s="85"/>
      <c r="D30" s="19" t="s">
        <v>19</v>
      </c>
      <c r="E30" s="19" t="s">
        <v>20</v>
      </c>
      <c r="F30" s="19" t="s">
        <v>21</v>
      </c>
      <c r="G30" s="19" t="s">
        <v>19</v>
      </c>
      <c r="H30" s="19" t="s">
        <v>20</v>
      </c>
      <c r="I30" s="19" t="s">
        <v>21</v>
      </c>
      <c r="J30" s="19" t="s">
        <v>19</v>
      </c>
      <c r="K30" s="19" t="s">
        <v>20</v>
      </c>
      <c r="L30" s="19" t="s">
        <v>21</v>
      </c>
      <c r="M30" s="19" t="s">
        <v>19</v>
      </c>
      <c r="N30" s="19" t="s">
        <v>20</v>
      </c>
      <c r="O30" s="19" t="s">
        <v>21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2.5" x14ac:dyDescent="0.2">
      <c r="A31" s="14" t="s">
        <v>201</v>
      </c>
      <c r="B31" s="14" t="s">
        <v>214</v>
      </c>
      <c r="C31" s="103" t="s">
        <v>38</v>
      </c>
      <c r="D31" s="28">
        <v>17</v>
      </c>
      <c r="E31" s="28">
        <v>5</v>
      </c>
      <c r="F31" s="15">
        <f>SUM(D31:E31)</f>
        <v>22</v>
      </c>
      <c r="G31" s="28">
        <v>17</v>
      </c>
      <c r="H31" s="28">
        <v>5</v>
      </c>
      <c r="I31" s="15">
        <f>SUM(G31:H31)</f>
        <v>22</v>
      </c>
      <c r="J31" s="15">
        <v>13</v>
      </c>
      <c r="K31" s="15">
        <v>3</v>
      </c>
      <c r="L31" s="15">
        <f>SUM(J31:K31)</f>
        <v>16</v>
      </c>
      <c r="M31" s="15">
        <f t="shared" ref="M31:N34" si="7">G31+J31</f>
        <v>30</v>
      </c>
      <c r="N31" s="15">
        <f t="shared" si="7"/>
        <v>8</v>
      </c>
      <c r="O31" s="15">
        <f>SUM(M31:N31)</f>
        <v>38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39" customFormat="1" ht="15" customHeight="1" x14ac:dyDescent="0.2">
      <c r="A32" s="112" t="s">
        <v>204</v>
      </c>
      <c r="B32" s="112" t="s">
        <v>112</v>
      </c>
      <c r="C32" s="103" t="s">
        <v>38</v>
      </c>
      <c r="D32" s="108">
        <v>34</v>
      </c>
      <c r="E32" s="108">
        <v>24</v>
      </c>
      <c r="F32" s="26">
        <f>SUM(D32:E32)</f>
        <v>58</v>
      </c>
      <c r="G32" s="108">
        <v>32</v>
      </c>
      <c r="H32" s="108">
        <v>23</v>
      </c>
      <c r="I32" s="26">
        <f>SUM(G32:H32)</f>
        <v>55</v>
      </c>
      <c r="J32" s="26">
        <v>19</v>
      </c>
      <c r="K32" s="26">
        <v>21</v>
      </c>
      <c r="L32" s="26">
        <f>SUM(J32:K32)</f>
        <v>40</v>
      </c>
      <c r="M32" s="26">
        <f t="shared" si="7"/>
        <v>51</v>
      </c>
      <c r="N32" s="26">
        <f t="shared" si="7"/>
        <v>44</v>
      </c>
      <c r="O32" s="26">
        <f>SUM(M32:N32)</f>
        <v>95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ht="25.5" customHeight="1" x14ac:dyDescent="0.2">
      <c r="A33" s="14" t="s">
        <v>203</v>
      </c>
      <c r="B33" s="14" t="s">
        <v>216</v>
      </c>
      <c r="C33" s="103" t="s">
        <v>38</v>
      </c>
      <c r="D33" s="28">
        <v>2</v>
      </c>
      <c r="E33" s="28">
        <v>13</v>
      </c>
      <c r="F33" s="15">
        <f>SUM(D33:E33)</f>
        <v>15</v>
      </c>
      <c r="G33" s="28">
        <v>2</v>
      </c>
      <c r="H33" s="28">
        <v>12</v>
      </c>
      <c r="I33" s="15">
        <f>SUM(G33:H33)</f>
        <v>14</v>
      </c>
      <c r="J33" s="15">
        <v>7</v>
      </c>
      <c r="K33" s="15">
        <v>14</v>
      </c>
      <c r="L33" s="15">
        <f>SUM(J33:K33)</f>
        <v>21</v>
      </c>
      <c r="M33" s="15">
        <f t="shared" si="7"/>
        <v>9</v>
      </c>
      <c r="N33" s="15">
        <f t="shared" si="7"/>
        <v>26</v>
      </c>
      <c r="O33" s="15">
        <f>SUM(M33:N33)</f>
        <v>35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 x14ac:dyDescent="0.2">
      <c r="A34" s="112" t="s">
        <v>205</v>
      </c>
      <c r="B34" s="112" t="s">
        <v>109</v>
      </c>
      <c r="C34" s="114" t="s">
        <v>38</v>
      </c>
      <c r="D34" s="108">
        <v>35</v>
      </c>
      <c r="E34" s="108">
        <v>27</v>
      </c>
      <c r="F34" s="26">
        <f>SUM(D34:E34)</f>
        <v>62</v>
      </c>
      <c r="G34" s="108">
        <v>35</v>
      </c>
      <c r="H34" s="108">
        <v>26</v>
      </c>
      <c r="I34" s="26">
        <f>SUM(G34:H34)</f>
        <v>61</v>
      </c>
      <c r="J34" s="26">
        <v>23</v>
      </c>
      <c r="K34" s="26">
        <v>36</v>
      </c>
      <c r="L34" s="26">
        <f>SUM(J34:K34)</f>
        <v>59</v>
      </c>
      <c r="M34" s="26">
        <f t="shared" si="7"/>
        <v>58</v>
      </c>
      <c r="N34" s="26">
        <f t="shared" si="7"/>
        <v>62</v>
      </c>
      <c r="O34" s="26">
        <f>SUM(M34:N34)</f>
        <v>120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39" customFormat="1" x14ac:dyDescent="0.2">
      <c r="A35" s="189" t="s">
        <v>26</v>
      </c>
      <c r="B35" s="189"/>
      <c r="C35" s="189"/>
      <c r="D35" s="28">
        <f>SUM(D31:D34)</f>
        <v>88</v>
      </c>
      <c r="E35" s="28">
        <f t="shared" ref="E35:O35" si="8">SUM(E31:E34)</f>
        <v>69</v>
      </c>
      <c r="F35" s="28">
        <f t="shared" si="8"/>
        <v>157</v>
      </c>
      <c r="G35" s="28">
        <f>SUM(G31:G34)</f>
        <v>86</v>
      </c>
      <c r="H35" s="28">
        <f t="shared" si="8"/>
        <v>66</v>
      </c>
      <c r="I35" s="28">
        <f t="shared" si="8"/>
        <v>152</v>
      </c>
      <c r="J35" s="28">
        <f t="shared" si="8"/>
        <v>62</v>
      </c>
      <c r="K35" s="28">
        <f t="shared" si="8"/>
        <v>74</v>
      </c>
      <c r="L35" s="28">
        <f t="shared" si="8"/>
        <v>136</v>
      </c>
      <c r="M35" s="28">
        <f t="shared" si="8"/>
        <v>148</v>
      </c>
      <c r="N35" s="28">
        <f t="shared" si="8"/>
        <v>140</v>
      </c>
      <c r="O35" s="28">
        <f t="shared" si="8"/>
        <v>288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s="39" customFormat="1" x14ac:dyDescent="0.2">
      <c r="A36" s="87"/>
      <c r="B36" s="87"/>
      <c r="C36" s="87"/>
      <c r="D36" s="87"/>
      <c r="E36" s="87"/>
      <c r="F36" s="87"/>
      <c r="G36" s="34"/>
      <c r="H36" s="80"/>
      <c r="I36" s="80"/>
      <c r="J36" s="80"/>
      <c r="K36" s="80"/>
      <c r="L36" s="80"/>
      <c r="M36" s="80"/>
      <c r="N36" s="80"/>
      <c r="O36" s="80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x14ac:dyDescent="0.2">
      <c r="A37" s="148" t="s">
        <v>31</v>
      </c>
      <c r="B37" s="149"/>
      <c r="C37" s="150"/>
      <c r="D37" s="90">
        <f>SUM(D35)</f>
        <v>88</v>
      </c>
      <c r="E37" s="90">
        <f t="shared" ref="E37:O37" si="9">SUM(E35)</f>
        <v>69</v>
      </c>
      <c r="F37" s="90">
        <f t="shared" si="9"/>
        <v>157</v>
      </c>
      <c r="G37" s="90">
        <f t="shared" si="9"/>
        <v>86</v>
      </c>
      <c r="H37" s="90">
        <f t="shared" si="9"/>
        <v>66</v>
      </c>
      <c r="I37" s="90">
        <f t="shared" si="9"/>
        <v>152</v>
      </c>
      <c r="J37" s="90">
        <f t="shared" si="9"/>
        <v>62</v>
      </c>
      <c r="K37" s="90">
        <f t="shared" si="9"/>
        <v>74</v>
      </c>
      <c r="L37" s="90">
        <f t="shared" si="9"/>
        <v>136</v>
      </c>
      <c r="M37" s="90">
        <f t="shared" si="9"/>
        <v>148</v>
      </c>
      <c r="N37" s="90">
        <f t="shared" si="9"/>
        <v>140</v>
      </c>
      <c r="O37" s="90">
        <f t="shared" si="9"/>
        <v>288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7"/>
      <c r="B38" s="17"/>
      <c r="C38" s="17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29" t="s">
        <v>91</v>
      </c>
      <c r="B39" s="130"/>
      <c r="C39" s="130"/>
      <c r="D39" s="130"/>
      <c r="E39" s="130"/>
      <c r="F39" s="131"/>
      <c r="G39" s="132" t="s">
        <v>10</v>
      </c>
      <c r="H39" s="139"/>
      <c r="I39" s="139"/>
      <c r="J39" s="139"/>
      <c r="K39" s="139"/>
      <c r="L39" s="139"/>
      <c r="M39" s="139"/>
      <c r="N39" s="139"/>
      <c r="O39" s="140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68" t="s">
        <v>11</v>
      </c>
      <c r="B40" s="207" t="s">
        <v>12</v>
      </c>
      <c r="C40" s="209" t="s">
        <v>13</v>
      </c>
      <c r="D40" s="198" t="s">
        <v>14</v>
      </c>
      <c r="E40" s="199"/>
      <c r="F40" s="200"/>
      <c r="G40" s="198" t="s">
        <v>15</v>
      </c>
      <c r="H40" s="199"/>
      <c r="I40" s="200"/>
      <c r="J40" s="198" t="s">
        <v>16</v>
      </c>
      <c r="K40" s="199"/>
      <c r="L40" s="200"/>
      <c r="M40" s="198" t="s">
        <v>17</v>
      </c>
      <c r="N40" s="199"/>
      <c r="O40" s="200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35" t="s">
        <v>200</v>
      </c>
      <c r="B41" s="208"/>
      <c r="C41" s="210"/>
      <c r="D41" s="37" t="s">
        <v>19</v>
      </c>
      <c r="E41" s="37" t="s">
        <v>20</v>
      </c>
      <c r="F41" s="37" t="s">
        <v>21</v>
      </c>
      <c r="G41" s="37" t="s">
        <v>19</v>
      </c>
      <c r="H41" s="37" t="s">
        <v>20</v>
      </c>
      <c r="I41" s="37" t="s">
        <v>21</v>
      </c>
      <c r="J41" s="37" t="s">
        <v>19</v>
      </c>
      <c r="K41" s="37" t="s">
        <v>20</v>
      </c>
      <c r="L41" s="37" t="s">
        <v>21</v>
      </c>
      <c r="M41" s="37" t="s">
        <v>19</v>
      </c>
      <c r="N41" s="37" t="s">
        <v>20</v>
      </c>
      <c r="O41" s="37" t="s">
        <v>21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39" customFormat="1" x14ac:dyDescent="0.2">
      <c r="A42" s="27" t="s">
        <v>206</v>
      </c>
      <c r="B42" s="27" t="s">
        <v>127</v>
      </c>
      <c r="C42" s="111" t="s">
        <v>54</v>
      </c>
      <c r="D42" s="28">
        <v>0</v>
      </c>
      <c r="E42" s="28">
        <v>0</v>
      </c>
      <c r="F42" s="28">
        <f>SUM(D42:E42)</f>
        <v>0</v>
      </c>
      <c r="G42" s="28">
        <v>0</v>
      </c>
      <c r="H42" s="28">
        <v>0</v>
      </c>
      <c r="I42" s="28">
        <f>SUM(G42,H42)</f>
        <v>0</v>
      </c>
      <c r="J42" s="28">
        <v>8</v>
      </c>
      <c r="K42" s="28">
        <v>19</v>
      </c>
      <c r="L42" s="28">
        <f>SUM(J42:K42)</f>
        <v>27</v>
      </c>
      <c r="M42" s="28">
        <f>G42+J42</f>
        <v>8</v>
      </c>
      <c r="N42" s="28">
        <f>H42+K42</f>
        <v>19</v>
      </c>
      <c r="O42" s="28">
        <f>SUM(M42:N42)</f>
        <v>27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5" s="39" customFormat="1" x14ac:dyDescent="0.2">
      <c r="A43" s="35"/>
      <c r="B43" s="35"/>
      <c r="C43" s="81" t="s">
        <v>26</v>
      </c>
      <c r="D43" s="37">
        <f>SUM(D42)</f>
        <v>0</v>
      </c>
      <c r="E43" s="37">
        <f t="shared" ref="E43:O43" si="10">SUM(E42)</f>
        <v>0</v>
      </c>
      <c r="F43" s="37">
        <f t="shared" si="10"/>
        <v>0</v>
      </c>
      <c r="G43" s="37">
        <f t="shared" si="10"/>
        <v>0</v>
      </c>
      <c r="H43" s="37">
        <f t="shared" si="10"/>
        <v>0</v>
      </c>
      <c r="I43" s="37">
        <f t="shared" si="10"/>
        <v>0</v>
      </c>
      <c r="J43" s="37">
        <f t="shared" si="10"/>
        <v>8</v>
      </c>
      <c r="K43" s="37">
        <f t="shared" si="10"/>
        <v>19</v>
      </c>
      <c r="L43" s="37">
        <f t="shared" si="10"/>
        <v>27</v>
      </c>
      <c r="M43" s="37">
        <f t="shared" si="10"/>
        <v>8</v>
      </c>
      <c r="N43" s="37">
        <f t="shared" si="10"/>
        <v>19</v>
      </c>
      <c r="O43" s="37">
        <f t="shared" si="10"/>
        <v>27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s="39" customFormat="1" x14ac:dyDescent="0.2">
      <c r="A44" s="16"/>
      <c r="B44" s="16"/>
      <c r="C44" s="79"/>
      <c r="D44" s="34"/>
      <c r="E44" s="80"/>
      <c r="F44" s="80"/>
      <c r="G44" s="34"/>
      <c r="H44" s="80"/>
      <c r="I44" s="80"/>
      <c r="J44" s="34"/>
      <c r="K44" s="80"/>
      <c r="L44" s="80"/>
      <c r="M44" s="34"/>
      <c r="N44" s="80"/>
      <c r="O44" s="80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5" ht="12.75" customHeight="1" x14ac:dyDescent="0.2">
      <c r="A45" s="143" t="s">
        <v>31</v>
      </c>
      <c r="B45" s="144"/>
      <c r="C45" s="145"/>
      <c r="D45" s="93">
        <f>SUM(D43)</f>
        <v>0</v>
      </c>
      <c r="E45" s="93">
        <f t="shared" ref="E45:O45" si="11">SUM(E43)</f>
        <v>0</v>
      </c>
      <c r="F45" s="93">
        <f t="shared" si="11"/>
        <v>0</v>
      </c>
      <c r="G45" s="93">
        <f t="shared" si="11"/>
        <v>0</v>
      </c>
      <c r="H45" s="93">
        <f t="shared" si="11"/>
        <v>0</v>
      </c>
      <c r="I45" s="93">
        <f t="shared" si="11"/>
        <v>0</v>
      </c>
      <c r="J45" s="93">
        <f t="shared" si="11"/>
        <v>8</v>
      </c>
      <c r="K45" s="93">
        <f t="shared" si="11"/>
        <v>19</v>
      </c>
      <c r="L45" s="93">
        <f t="shared" si="11"/>
        <v>27</v>
      </c>
      <c r="M45" s="93">
        <f t="shared" si="11"/>
        <v>8</v>
      </c>
      <c r="N45" s="93">
        <f t="shared" si="11"/>
        <v>19</v>
      </c>
      <c r="O45" s="93">
        <f t="shared" si="11"/>
        <v>27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6"/>
      <c r="B46" s="44"/>
      <c r="C46" s="20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2"/>
      <c r="Q46" s="32"/>
      <c r="R46" s="32"/>
      <c r="S46" s="32"/>
      <c r="T46" s="32"/>
      <c r="U46" s="32"/>
      <c r="V46" s="32"/>
      <c r="W46" s="32"/>
      <c r="X46" s="32"/>
      <c r="Y46" s="32"/>
    </row>
    <row r="47" spans="1:25" x14ac:dyDescent="0.2">
      <c r="A47" s="17"/>
      <c r="B47" s="20"/>
      <c r="C47" s="20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2"/>
      <c r="Q47" s="32"/>
      <c r="R47" s="32"/>
      <c r="S47" s="32"/>
      <c r="T47" s="32"/>
      <c r="U47" s="32"/>
      <c r="V47" s="32"/>
      <c r="W47" s="32"/>
      <c r="X47" s="32"/>
      <c r="Y47" s="32"/>
    </row>
    <row r="48" spans="1:25" x14ac:dyDescent="0.2">
      <c r="A48" s="129" t="s">
        <v>96</v>
      </c>
      <c r="B48" s="130"/>
      <c r="C48" s="130"/>
      <c r="D48" s="130"/>
      <c r="E48" s="130"/>
      <c r="F48" s="131"/>
      <c r="G48" s="132" t="s">
        <v>10</v>
      </c>
      <c r="H48" s="139"/>
      <c r="I48" s="139"/>
      <c r="J48" s="139"/>
      <c r="K48" s="139"/>
      <c r="L48" s="139"/>
      <c r="M48" s="139"/>
      <c r="N48" s="139"/>
      <c r="O48" s="140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1" t="s">
        <v>11</v>
      </c>
      <c r="B49" s="137" t="s">
        <v>12</v>
      </c>
      <c r="C49" s="137" t="s">
        <v>13</v>
      </c>
      <c r="D49" s="132" t="s">
        <v>14</v>
      </c>
      <c r="E49" s="139"/>
      <c r="F49" s="140"/>
      <c r="G49" s="132" t="s">
        <v>15</v>
      </c>
      <c r="H49" s="139"/>
      <c r="I49" s="140"/>
      <c r="J49" s="132" t="s">
        <v>16</v>
      </c>
      <c r="K49" s="139"/>
      <c r="L49" s="140"/>
      <c r="M49" s="132" t="s">
        <v>17</v>
      </c>
      <c r="N49" s="139"/>
      <c r="O49" s="140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35" t="s">
        <v>200</v>
      </c>
      <c r="B50" s="197"/>
      <c r="C50" s="138"/>
      <c r="D50" s="19" t="s">
        <v>19</v>
      </c>
      <c r="E50" s="19" t="s">
        <v>20</v>
      </c>
      <c r="F50" s="19" t="s">
        <v>21</v>
      </c>
      <c r="G50" s="19" t="s">
        <v>19</v>
      </c>
      <c r="H50" s="19" t="s">
        <v>20</v>
      </c>
      <c r="I50" s="19" t="s">
        <v>21</v>
      </c>
      <c r="J50" s="19" t="s">
        <v>19</v>
      </c>
      <c r="K50" s="19" t="s">
        <v>20</v>
      </c>
      <c r="L50" s="19" t="s">
        <v>21</v>
      </c>
      <c r="M50" s="19" t="s">
        <v>19</v>
      </c>
      <c r="N50" s="19" t="s">
        <v>20</v>
      </c>
      <c r="O50" s="19" t="s">
        <v>21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39" customFormat="1" x14ac:dyDescent="0.2">
      <c r="A51" s="112" t="s">
        <v>202</v>
      </c>
      <c r="B51" s="113" t="s">
        <v>129</v>
      </c>
      <c r="C51" s="114" t="s">
        <v>54</v>
      </c>
      <c r="D51" s="108">
        <v>16</v>
      </c>
      <c r="E51" s="108">
        <v>12</v>
      </c>
      <c r="F51" s="26">
        <f>SUM(D51:E51)</f>
        <v>28</v>
      </c>
      <c r="G51" s="108">
        <v>16</v>
      </c>
      <c r="H51" s="108">
        <v>11</v>
      </c>
      <c r="I51" s="26">
        <f>SUM(G51:H51)</f>
        <v>27</v>
      </c>
      <c r="J51" s="26">
        <v>15</v>
      </c>
      <c r="K51" s="26">
        <v>12</v>
      </c>
      <c r="L51" s="26">
        <f>SUM(J51:K51)</f>
        <v>27</v>
      </c>
      <c r="M51" s="26">
        <f>G51+J51</f>
        <v>31</v>
      </c>
      <c r="N51" s="26">
        <f>H51+K51</f>
        <v>23</v>
      </c>
      <c r="O51" s="26">
        <f>SUM(M51:N51)</f>
        <v>54</v>
      </c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s="39" customFormat="1" x14ac:dyDescent="0.2">
      <c r="A52" s="35"/>
      <c r="B52" s="35"/>
      <c r="C52" s="35" t="s">
        <v>26</v>
      </c>
      <c r="D52" s="37">
        <f>SUM(D51)</f>
        <v>16</v>
      </c>
      <c r="E52" s="37">
        <f t="shared" ref="E52:O52" si="12">SUM(E51)</f>
        <v>12</v>
      </c>
      <c r="F52" s="37">
        <f t="shared" si="12"/>
        <v>28</v>
      </c>
      <c r="G52" s="37">
        <f t="shared" si="12"/>
        <v>16</v>
      </c>
      <c r="H52" s="37">
        <f t="shared" si="12"/>
        <v>11</v>
      </c>
      <c r="I52" s="37">
        <f t="shared" si="12"/>
        <v>27</v>
      </c>
      <c r="J52" s="37">
        <f t="shared" si="12"/>
        <v>15</v>
      </c>
      <c r="K52" s="37">
        <f t="shared" si="12"/>
        <v>12</v>
      </c>
      <c r="L52" s="37">
        <f t="shared" si="12"/>
        <v>27</v>
      </c>
      <c r="M52" s="37">
        <f t="shared" si="12"/>
        <v>31</v>
      </c>
      <c r="N52" s="37">
        <f t="shared" si="12"/>
        <v>23</v>
      </c>
      <c r="O52" s="37">
        <f t="shared" si="12"/>
        <v>54</v>
      </c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s="39" customFormat="1" x14ac:dyDescent="0.2">
      <c r="A53" s="143" t="s">
        <v>31</v>
      </c>
      <c r="B53" s="144"/>
      <c r="C53" s="145"/>
      <c r="D53" s="93">
        <f>SUM(D52)</f>
        <v>16</v>
      </c>
      <c r="E53" s="93">
        <f t="shared" ref="E53:O53" si="13">SUM(E52)</f>
        <v>12</v>
      </c>
      <c r="F53" s="93">
        <f t="shared" si="13"/>
        <v>28</v>
      </c>
      <c r="G53" s="93">
        <f t="shared" si="13"/>
        <v>16</v>
      </c>
      <c r="H53" s="93">
        <f t="shared" si="13"/>
        <v>11</v>
      </c>
      <c r="I53" s="93">
        <f t="shared" si="13"/>
        <v>27</v>
      </c>
      <c r="J53" s="93">
        <f t="shared" si="13"/>
        <v>15</v>
      </c>
      <c r="K53" s="93">
        <f t="shared" si="13"/>
        <v>12</v>
      </c>
      <c r="L53" s="93">
        <f t="shared" si="13"/>
        <v>27</v>
      </c>
      <c r="M53" s="93">
        <f t="shared" si="13"/>
        <v>31</v>
      </c>
      <c r="N53" s="93">
        <f t="shared" si="13"/>
        <v>23</v>
      </c>
      <c r="O53" s="93">
        <f t="shared" si="13"/>
        <v>54</v>
      </c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ht="13.5" thickBot="1" x14ac:dyDescent="0.25">
      <c r="A54" s="21"/>
      <c r="B54" s="21"/>
      <c r="C54" s="22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thickBot="1" x14ac:dyDescent="0.25">
      <c r="A55" s="194" t="s">
        <v>78</v>
      </c>
      <c r="B55" s="195"/>
      <c r="C55" s="196"/>
      <c r="D55" s="45">
        <f t="shared" ref="D55:N55" si="14">SUM(D25,D37,D45,D53)</f>
        <v>120</v>
      </c>
      <c r="E55" s="45">
        <f t="shared" si="14"/>
        <v>89</v>
      </c>
      <c r="F55" s="45">
        <f t="shared" si="14"/>
        <v>209</v>
      </c>
      <c r="G55" s="45">
        <f t="shared" si="14"/>
        <v>117</v>
      </c>
      <c r="H55" s="45">
        <f t="shared" si="14"/>
        <v>84</v>
      </c>
      <c r="I55" s="45">
        <f t="shared" si="14"/>
        <v>201</v>
      </c>
      <c r="J55" s="45">
        <f t="shared" si="14"/>
        <v>95</v>
      </c>
      <c r="K55" s="45">
        <f t="shared" si="14"/>
        <v>113</v>
      </c>
      <c r="L55" s="45">
        <f t="shared" si="14"/>
        <v>208</v>
      </c>
      <c r="M55" s="45">
        <f t="shared" si="14"/>
        <v>212</v>
      </c>
      <c r="N55" s="45">
        <f t="shared" si="14"/>
        <v>197</v>
      </c>
      <c r="O55" s="45">
        <f>SUM(O25,O37,O45,O53)</f>
        <v>409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71"/>
      <c r="B56" s="71"/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thickBot="1" x14ac:dyDescent="0.25">
      <c r="A57" s="17"/>
      <c r="B57" s="17"/>
      <c r="C57" s="17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215" t="s">
        <v>176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thickBot="1" x14ac:dyDescent="0.25">
      <c r="A61" s="21"/>
      <c r="B61" s="21"/>
      <c r="C61" s="22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thickBot="1" x14ac:dyDescent="0.25">
      <c r="A62" s="203" t="s">
        <v>177</v>
      </c>
      <c r="B62" s="204"/>
      <c r="C62" s="205"/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thickBot="1" x14ac:dyDescent="0.25">
      <c r="A63" s="21"/>
      <c r="B63" s="21"/>
      <c r="C63" s="22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thickBot="1" x14ac:dyDescent="0.25">
      <c r="A64" s="194" t="s">
        <v>71</v>
      </c>
      <c r="B64" s="195"/>
      <c r="C64" s="196"/>
      <c r="D64" s="45">
        <f t="shared" ref="D64:O64" si="15">SUM(D14)</f>
        <v>0</v>
      </c>
      <c r="E64" s="45">
        <f t="shared" si="15"/>
        <v>0</v>
      </c>
      <c r="F64" s="45">
        <f t="shared" si="15"/>
        <v>0</v>
      </c>
      <c r="G64" s="45">
        <f t="shared" si="15"/>
        <v>0</v>
      </c>
      <c r="H64" s="45">
        <f t="shared" si="15"/>
        <v>0</v>
      </c>
      <c r="I64" s="45">
        <f t="shared" si="15"/>
        <v>0</v>
      </c>
      <c r="J64" s="45">
        <f t="shared" si="15"/>
        <v>0</v>
      </c>
      <c r="K64" s="45">
        <f t="shared" si="15"/>
        <v>0</v>
      </c>
      <c r="L64" s="45">
        <f t="shared" si="15"/>
        <v>0</v>
      </c>
      <c r="M64" s="45">
        <f t="shared" si="15"/>
        <v>0</v>
      </c>
      <c r="N64" s="45">
        <f t="shared" si="15"/>
        <v>0</v>
      </c>
      <c r="O64" s="45">
        <f t="shared" si="15"/>
        <v>0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thickBot="1" x14ac:dyDescent="0.25">
      <c r="A65" s="21"/>
      <c r="B65" s="21"/>
      <c r="C65" s="2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thickBot="1" x14ac:dyDescent="0.25">
      <c r="A66" s="194" t="s">
        <v>78</v>
      </c>
      <c r="B66" s="195"/>
      <c r="C66" s="196"/>
      <c r="D66" s="45">
        <f t="shared" ref="D66:O66" si="16">SUM(D55)</f>
        <v>120</v>
      </c>
      <c r="E66" s="45">
        <f t="shared" si="16"/>
        <v>89</v>
      </c>
      <c r="F66" s="45">
        <f t="shared" si="16"/>
        <v>209</v>
      </c>
      <c r="G66" s="45">
        <f t="shared" si="16"/>
        <v>117</v>
      </c>
      <c r="H66" s="45">
        <f t="shared" si="16"/>
        <v>84</v>
      </c>
      <c r="I66" s="45">
        <f t="shared" si="16"/>
        <v>201</v>
      </c>
      <c r="J66" s="45">
        <f t="shared" si="16"/>
        <v>95</v>
      </c>
      <c r="K66" s="45">
        <f t="shared" si="16"/>
        <v>113</v>
      </c>
      <c r="L66" s="45">
        <f t="shared" si="16"/>
        <v>208</v>
      </c>
      <c r="M66" s="45">
        <f t="shared" si="16"/>
        <v>212</v>
      </c>
      <c r="N66" s="45">
        <f t="shared" si="16"/>
        <v>197</v>
      </c>
      <c r="O66" s="45">
        <f t="shared" si="16"/>
        <v>409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thickBot="1" x14ac:dyDescent="0.25">
      <c r="A67" s="17"/>
      <c r="B67" s="20"/>
      <c r="C67" s="20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thickBot="1" x14ac:dyDescent="0.25">
      <c r="A68" s="203" t="s">
        <v>177</v>
      </c>
      <c r="B68" s="204"/>
      <c r="C68" s="205"/>
      <c r="D68" s="46">
        <f>SUM(D62)</f>
        <v>0</v>
      </c>
      <c r="E68" s="46">
        <f t="shared" ref="E68:O68" si="17">SUM(E62)</f>
        <v>0</v>
      </c>
      <c r="F68" s="46">
        <f t="shared" si="17"/>
        <v>0</v>
      </c>
      <c r="G68" s="46">
        <f t="shared" si="17"/>
        <v>0</v>
      </c>
      <c r="H68" s="46">
        <f t="shared" si="17"/>
        <v>0</v>
      </c>
      <c r="I68" s="46">
        <f t="shared" si="17"/>
        <v>0</v>
      </c>
      <c r="J68" s="46">
        <f t="shared" si="17"/>
        <v>0</v>
      </c>
      <c r="K68" s="46">
        <f t="shared" si="17"/>
        <v>0</v>
      </c>
      <c r="L68" s="46">
        <f t="shared" si="17"/>
        <v>0</v>
      </c>
      <c r="M68" s="46">
        <f t="shared" si="17"/>
        <v>0</v>
      </c>
      <c r="N68" s="46">
        <f t="shared" si="17"/>
        <v>0</v>
      </c>
      <c r="O68" s="46">
        <f t="shared" si="17"/>
        <v>0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thickBot="1" x14ac:dyDescent="0.25">
      <c r="A69" s="21"/>
      <c r="B69" s="21"/>
      <c r="C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thickBot="1" x14ac:dyDescent="0.25">
      <c r="A70" s="194" t="s">
        <v>79</v>
      </c>
      <c r="B70" s="195"/>
      <c r="C70" s="196"/>
      <c r="D70" s="45">
        <f>SUM(D64+D66+D68)</f>
        <v>120</v>
      </c>
      <c r="E70" s="45">
        <f t="shared" ref="E70:O70" si="18">SUM(E64+E66+E68)</f>
        <v>89</v>
      </c>
      <c r="F70" s="45">
        <f t="shared" si="18"/>
        <v>209</v>
      </c>
      <c r="G70" s="45">
        <f t="shared" si="18"/>
        <v>117</v>
      </c>
      <c r="H70" s="45">
        <f t="shared" si="18"/>
        <v>84</v>
      </c>
      <c r="I70" s="45">
        <f t="shared" si="18"/>
        <v>201</v>
      </c>
      <c r="J70" s="45">
        <f t="shared" si="18"/>
        <v>95</v>
      </c>
      <c r="K70" s="45">
        <f t="shared" si="18"/>
        <v>113</v>
      </c>
      <c r="L70" s="45">
        <f t="shared" si="18"/>
        <v>208</v>
      </c>
      <c r="M70" s="45">
        <f t="shared" si="18"/>
        <v>212</v>
      </c>
      <c r="N70" s="45">
        <f t="shared" si="18"/>
        <v>197</v>
      </c>
      <c r="O70" s="45">
        <f t="shared" si="18"/>
        <v>409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47"/>
      <c r="B71" s="47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70"/>
      <c r="B72" s="6" t="s">
        <v>1</v>
      </c>
      <c r="C72" s="1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75" x14ac:dyDescent="0.3">
      <c r="A73" s="51"/>
      <c r="B73" s="52" t="s">
        <v>80</v>
      </c>
      <c r="C73" s="53"/>
      <c r="D73" s="69"/>
      <c r="E73" s="206" t="s">
        <v>81</v>
      </c>
      <c r="F73" s="206"/>
      <c r="G73" s="206"/>
      <c r="H73" s="206"/>
      <c r="I73" s="206"/>
      <c r="J73" s="206"/>
      <c r="K73" s="206"/>
      <c r="L73" s="10"/>
      <c r="M73" s="10"/>
      <c r="N73" s="10"/>
      <c r="O73" s="10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75" x14ac:dyDescent="0.3">
      <c r="A74" s="51"/>
      <c r="B74" s="51"/>
      <c r="C74" s="54"/>
      <c r="D74" s="69"/>
      <c r="E74" s="69"/>
      <c r="F74" s="69"/>
      <c r="G74" s="69"/>
      <c r="H74" s="69"/>
      <c r="I74" s="69"/>
      <c r="J74" s="69"/>
      <c r="K74" s="69"/>
      <c r="L74" s="10"/>
      <c r="M74" s="10"/>
      <c r="N74" s="10"/>
      <c r="O74" s="10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75" x14ac:dyDescent="0.3">
      <c r="A75" s="51"/>
      <c r="B75" s="51"/>
      <c r="C75" s="54"/>
      <c r="D75" s="69"/>
      <c r="E75" s="69"/>
      <c r="F75" s="69"/>
      <c r="G75" s="69"/>
      <c r="H75" s="69"/>
      <c r="I75" s="69"/>
      <c r="J75" s="69"/>
      <c r="K75" s="69"/>
      <c r="L75" s="10"/>
      <c r="M75" s="10"/>
      <c r="N75" s="10"/>
      <c r="O75" s="10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9.5" thickBot="1" x14ac:dyDescent="0.35">
      <c r="A76" s="51"/>
      <c r="B76" s="55"/>
      <c r="C76" s="53"/>
      <c r="D76" s="56"/>
      <c r="E76" s="201" t="s">
        <v>82</v>
      </c>
      <c r="F76" s="202"/>
      <c r="G76" s="202"/>
      <c r="H76" s="202"/>
      <c r="I76" s="202"/>
      <c r="J76" s="202"/>
      <c r="K76" s="202"/>
      <c r="L76" s="10"/>
      <c r="M76" s="10"/>
      <c r="N76" s="10"/>
      <c r="O76" s="10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39" customFormat="1" ht="18.75" x14ac:dyDescent="0.3">
      <c r="A77" s="51"/>
      <c r="B77" s="57" t="s">
        <v>83</v>
      </c>
      <c r="C77" s="53"/>
      <c r="D77" s="56"/>
      <c r="E77" s="201" t="s">
        <v>84</v>
      </c>
      <c r="F77" s="202"/>
      <c r="G77" s="202"/>
      <c r="H77" s="202"/>
      <c r="I77" s="202"/>
      <c r="J77" s="202"/>
      <c r="K77" s="202"/>
      <c r="L77" s="10"/>
      <c r="M77" s="10"/>
      <c r="N77" s="10"/>
      <c r="O77" s="10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s="39" customFormat="1" x14ac:dyDescent="0.2">
      <c r="A78" s="47"/>
      <c r="B78" s="47"/>
      <c r="C78" s="48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s="39" customFormat="1" x14ac:dyDescent="0.2">
      <c r="A79" s="58"/>
      <c r="B79" s="58"/>
      <c r="C79" s="59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s="39" customFormat="1" x14ac:dyDescent="0.2">
      <c r="A80" s="61"/>
      <c r="B80" s="62"/>
      <c r="C80" s="38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</row>
    <row r="81" spans="1:15" s="39" customFormat="1" x14ac:dyDescent="0.2">
      <c r="A81" s="61"/>
      <c r="B81" s="62"/>
      <c r="C81" s="38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</row>
    <row r="82" spans="1:15" s="39" customFormat="1" x14ac:dyDescent="0.2">
      <c r="A82" s="64"/>
      <c r="B82" s="64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</row>
    <row r="83" spans="1:15" s="39" customFormat="1" x14ac:dyDescent="0.2">
      <c r="A83" s="64"/>
      <c r="B83" s="64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</row>
    <row r="84" spans="1:15" s="39" customFormat="1" x14ac:dyDescent="0.2">
      <c r="A84" s="64"/>
      <c r="B84" s="64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</row>
    <row r="85" spans="1:15" s="39" customFormat="1" x14ac:dyDescent="0.2">
      <c r="A85" s="64"/>
      <c r="B85" s="64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</row>
    <row r="86" spans="1:15" s="39" customFormat="1" x14ac:dyDescent="0.2">
      <c r="A86" s="64"/>
      <c r="B86" s="64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</row>
    <row r="87" spans="1:15" s="39" customFormat="1" x14ac:dyDescent="0.2">
      <c r="A87" s="64"/>
      <c r="B87" s="64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</row>
    <row r="88" spans="1:15" s="39" customFormat="1" x14ac:dyDescent="0.2">
      <c r="A88" s="64"/>
      <c r="B88" s="64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1:15" s="39" customFormat="1" x14ac:dyDescent="0.2">
      <c r="A89" s="64"/>
      <c r="B89" s="64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1:15" s="39" customFormat="1" x14ac:dyDescent="0.2">
      <c r="A90" s="64"/>
      <c r="B90" s="64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</row>
    <row r="91" spans="1:15" s="39" customFormat="1" x14ac:dyDescent="0.2">
      <c r="A91" s="64"/>
      <c r="B91" s="64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1:15" s="39" customFormat="1" x14ac:dyDescent="0.2">
      <c r="A92" s="64"/>
      <c r="B92" s="64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</row>
    <row r="93" spans="1:15" s="39" customFormat="1" x14ac:dyDescent="0.2">
      <c r="A93" s="64"/>
      <c r="B93" s="64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</row>
    <row r="94" spans="1:15" s="39" customFormat="1" x14ac:dyDescent="0.2">
      <c r="A94" s="64"/>
      <c r="B94" s="64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</row>
    <row r="95" spans="1:15" s="39" customFormat="1" x14ac:dyDescent="0.2">
      <c r="A95" s="64"/>
      <c r="B95" s="6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</row>
    <row r="96" spans="1:15" s="39" customFormat="1" x14ac:dyDescent="0.2">
      <c r="A96" s="64"/>
      <c r="B96" s="64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</row>
    <row r="97" spans="1:15" s="39" customFormat="1" x14ac:dyDescent="0.2">
      <c r="A97" s="64"/>
      <c r="B97" s="64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</row>
    <row r="98" spans="1:15" s="39" customFormat="1" x14ac:dyDescent="0.2">
      <c r="A98" s="64"/>
      <c r="B98" s="64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1:15" s="39" customFormat="1" x14ac:dyDescent="0.2">
      <c r="A99" s="64"/>
      <c r="B99" s="64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</row>
    <row r="100" spans="1:15" s="39" customFormat="1" x14ac:dyDescent="0.2">
      <c r="A100" s="64"/>
      <c r="B100" s="64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</row>
    <row r="101" spans="1:15" x14ac:dyDescent="0.2">
      <c r="A101" s="64"/>
      <c r="B101" s="64"/>
      <c r="C101" s="39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1:15" x14ac:dyDescent="0.2">
      <c r="A102" s="64"/>
      <c r="B102" s="64"/>
      <c r="C102" s="39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</row>
  </sheetData>
  <mergeCells count="65">
    <mergeCell ref="D9:E9"/>
    <mergeCell ref="H9:I9"/>
    <mergeCell ref="J9:K9"/>
    <mergeCell ref="L9:M9"/>
    <mergeCell ref="N9:O9"/>
    <mergeCell ref="A3:O3"/>
    <mergeCell ref="A6:O6"/>
    <mergeCell ref="A8:B8"/>
    <mergeCell ref="C8:E8"/>
    <mergeCell ref="H8:O8"/>
    <mergeCell ref="A12:O12"/>
    <mergeCell ref="A10:B10"/>
    <mergeCell ref="D10:E10"/>
    <mergeCell ref="H10:I10"/>
    <mergeCell ref="J10:K10"/>
    <mergeCell ref="L10:M10"/>
    <mergeCell ref="N10:O10"/>
    <mergeCell ref="M20:O20"/>
    <mergeCell ref="A23:C23"/>
    <mergeCell ref="A14:C14"/>
    <mergeCell ref="A16:O16"/>
    <mergeCell ref="A19:F19"/>
    <mergeCell ref="G19:O19"/>
    <mergeCell ref="B20:B21"/>
    <mergeCell ref="C20:C21"/>
    <mergeCell ref="D20:F20"/>
    <mergeCell ref="G20:I20"/>
    <mergeCell ref="J20:L20"/>
    <mergeCell ref="A37:C37"/>
    <mergeCell ref="A35:C35"/>
    <mergeCell ref="A25:C25"/>
    <mergeCell ref="A28:F28"/>
    <mergeCell ref="G28:O28"/>
    <mergeCell ref="D29:F29"/>
    <mergeCell ref="G29:I29"/>
    <mergeCell ref="J29:L29"/>
    <mergeCell ref="M29:O29"/>
    <mergeCell ref="A45:C45"/>
    <mergeCell ref="A39:F39"/>
    <mergeCell ref="G39:O39"/>
    <mergeCell ref="B40:B41"/>
    <mergeCell ref="C40:C41"/>
    <mergeCell ref="D40:F40"/>
    <mergeCell ref="G40:I40"/>
    <mergeCell ref="J40:L40"/>
    <mergeCell ref="M40:O40"/>
    <mergeCell ref="A48:F48"/>
    <mergeCell ref="G48:O48"/>
    <mergeCell ref="B49:B50"/>
    <mergeCell ref="C49:C50"/>
    <mergeCell ref="D49:F49"/>
    <mergeCell ref="G49:I49"/>
    <mergeCell ref="J49:L49"/>
    <mergeCell ref="M49:O49"/>
    <mergeCell ref="E73:K73"/>
    <mergeCell ref="E76:K76"/>
    <mergeCell ref="E77:K77"/>
    <mergeCell ref="A53:C53"/>
    <mergeCell ref="A62:C62"/>
    <mergeCell ref="A64:C64"/>
    <mergeCell ref="A66:C66"/>
    <mergeCell ref="A68:C68"/>
    <mergeCell ref="A70:C70"/>
    <mergeCell ref="A55:C55"/>
    <mergeCell ref="A58:O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 Auditoria 2026</vt:lpstr>
      <vt:lpstr>LICENCIATURA</vt:lpstr>
      <vt:lpstr>POSGRADO</vt:lpstr>
      <vt:lpstr>PSU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Caty</dc:creator>
  <cp:lastModifiedBy>Edgar Garcia</cp:lastModifiedBy>
  <cp:lastPrinted>2024-04-05T20:53:50Z</cp:lastPrinted>
  <dcterms:created xsi:type="dcterms:W3CDTF">2012-10-31T18:13:19Z</dcterms:created>
  <dcterms:modified xsi:type="dcterms:W3CDTF">2026-05-22T20:32:37Z</dcterms:modified>
</cp:coreProperties>
</file>