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MGARCIAVAZQUEZ\Downloads\"/>
    </mc:Choice>
  </mc:AlternateContent>
  <bookViews>
    <workbookView xWindow="0" yWindow="0" windowWidth="20490" windowHeight="7455"/>
  </bookViews>
  <sheets>
    <sheet name="2 Auditoria 2024" sheetId="1" r:id="rId1"/>
    <sheet name="PSU" sheetId="4" r:id="rId2"/>
    <sheet name="LICENCIATURA" sheetId="2" r:id="rId3"/>
    <sheet name="POSGRADO" sheetId="3" r:id="rId4"/>
  </sheets>
  <definedNames>
    <definedName name="_xlnm._FilterDatabase" localSheetId="0" hidden="1">'2 Auditoria 2024'!$A$14:$Y$14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mjuJVgLPsubBRH5GtD5TRmhMHvg=="/>
    </ext>
  </extLst>
</workbook>
</file>

<file path=xl/calcChain.xml><?xml version="1.0" encoding="utf-8"?>
<calcChain xmlns="http://schemas.openxmlformats.org/spreadsheetml/2006/main">
  <c r="E149" i="3" l="1"/>
  <c r="F149" i="3"/>
  <c r="G149" i="3"/>
  <c r="H149" i="3"/>
  <c r="I149" i="3"/>
  <c r="J149" i="3"/>
  <c r="K149" i="3"/>
  <c r="L149" i="3"/>
  <c r="M149" i="3"/>
  <c r="N149" i="3"/>
  <c r="O149" i="3"/>
  <c r="D149" i="3"/>
  <c r="J28" i="4"/>
  <c r="D28" i="4"/>
  <c r="K137" i="3"/>
  <c r="K140" i="3" s="1"/>
  <c r="J137" i="3"/>
  <c r="J140" i="3" s="1"/>
  <c r="H137" i="3"/>
  <c r="H140" i="3" s="1"/>
  <c r="G137" i="3"/>
  <c r="G140" i="3" s="1"/>
  <c r="E137" i="3"/>
  <c r="E140" i="3" s="1"/>
  <c r="D137" i="3"/>
  <c r="D140" i="3" s="1"/>
  <c r="N136" i="3"/>
  <c r="N137" i="3" s="1"/>
  <c r="N140" i="3" s="1"/>
  <c r="M136" i="3"/>
  <c r="M137" i="3" s="1"/>
  <c r="M140" i="3" s="1"/>
  <c r="L136" i="3"/>
  <c r="L137" i="3" s="1"/>
  <c r="L140" i="3" s="1"/>
  <c r="I136" i="3"/>
  <c r="I137" i="3" s="1"/>
  <c r="I140" i="3" s="1"/>
  <c r="F136" i="3"/>
  <c r="F137" i="3" s="1"/>
  <c r="F140" i="3" s="1"/>
  <c r="K126" i="3"/>
  <c r="J126" i="3"/>
  <c r="H126" i="3"/>
  <c r="G126" i="3"/>
  <c r="E126" i="3"/>
  <c r="D126" i="3"/>
  <c r="N125" i="3"/>
  <c r="N126" i="3" s="1"/>
  <c r="M125" i="3"/>
  <c r="L125" i="3"/>
  <c r="L126" i="3" s="1"/>
  <c r="I125" i="3"/>
  <c r="I126" i="3" s="1"/>
  <c r="F125" i="3"/>
  <c r="F126" i="3" s="1"/>
  <c r="K122" i="3"/>
  <c r="J122" i="3"/>
  <c r="H122" i="3"/>
  <c r="G122" i="3"/>
  <c r="E122" i="3"/>
  <c r="D122" i="3"/>
  <c r="N121" i="3"/>
  <c r="M121" i="3"/>
  <c r="L121" i="3"/>
  <c r="I121" i="3"/>
  <c r="F121" i="3"/>
  <c r="N120" i="3"/>
  <c r="M120" i="3"/>
  <c r="L120" i="3"/>
  <c r="I120" i="3"/>
  <c r="F120" i="3"/>
  <c r="K115" i="3"/>
  <c r="J115" i="3"/>
  <c r="H115" i="3"/>
  <c r="G115" i="3"/>
  <c r="E115" i="3"/>
  <c r="D115" i="3"/>
  <c r="N114" i="3"/>
  <c r="N115" i="3" s="1"/>
  <c r="M114" i="3"/>
  <c r="M115" i="3" s="1"/>
  <c r="L114" i="3"/>
  <c r="L115" i="3" s="1"/>
  <c r="I114" i="3"/>
  <c r="I115" i="3" s="1"/>
  <c r="F114" i="3"/>
  <c r="F115" i="3" s="1"/>
  <c r="K106" i="3"/>
  <c r="J106" i="3"/>
  <c r="H106" i="3"/>
  <c r="G106" i="3"/>
  <c r="E106" i="3"/>
  <c r="D106" i="3"/>
  <c r="N105" i="3"/>
  <c r="N106" i="3" s="1"/>
  <c r="M105" i="3"/>
  <c r="L105" i="3"/>
  <c r="L106" i="3" s="1"/>
  <c r="I105" i="3"/>
  <c r="I106" i="3" s="1"/>
  <c r="F105" i="3"/>
  <c r="F106" i="3" s="1"/>
  <c r="K102" i="3"/>
  <c r="J102" i="3"/>
  <c r="H102" i="3"/>
  <c r="G102" i="3"/>
  <c r="E102" i="3"/>
  <c r="D102" i="3"/>
  <c r="N101" i="3"/>
  <c r="N102" i="3" s="1"/>
  <c r="M101" i="3"/>
  <c r="M102" i="3" s="1"/>
  <c r="L101" i="3"/>
  <c r="L102" i="3" s="1"/>
  <c r="I101" i="3"/>
  <c r="I102" i="3" s="1"/>
  <c r="F101" i="3"/>
  <c r="F102" i="3" s="1"/>
  <c r="K98" i="3"/>
  <c r="J98" i="3"/>
  <c r="H98" i="3"/>
  <c r="G98" i="3"/>
  <c r="E98" i="3"/>
  <c r="D98" i="3"/>
  <c r="N97" i="3"/>
  <c r="N98" i="3" s="1"/>
  <c r="M97" i="3"/>
  <c r="L97" i="3"/>
  <c r="L98" i="3" s="1"/>
  <c r="I97" i="3"/>
  <c r="I98" i="3" s="1"/>
  <c r="F97" i="3"/>
  <c r="F98" i="3" s="1"/>
  <c r="K90" i="3"/>
  <c r="J90" i="3"/>
  <c r="H90" i="3"/>
  <c r="G90" i="3"/>
  <c r="E90" i="3"/>
  <c r="D90" i="3"/>
  <c r="N89" i="3"/>
  <c r="N90" i="3" s="1"/>
  <c r="M89" i="3"/>
  <c r="M90" i="3" s="1"/>
  <c r="L89" i="3"/>
  <c r="L90" i="3" s="1"/>
  <c r="I89" i="3"/>
  <c r="I90" i="3" s="1"/>
  <c r="F89" i="3"/>
  <c r="F90" i="3" s="1"/>
  <c r="K86" i="3"/>
  <c r="J86" i="3"/>
  <c r="H86" i="3"/>
  <c r="G86" i="3"/>
  <c r="E86" i="3"/>
  <c r="D86" i="3"/>
  <c r="N85" i="3"/>
  <c r="N86" i="3" s="1"/>
  <c r="M85" i="3"/>
  <c r="L85" i="3"/>
  <c r="L86" i="3" s="1"/>
  <c r="I85" i="3"/>
  <c r="I86" i="3" s="1"/>
  <c r="F85" i="3"/>
  <c r="F86" i="3" s="1"/>
  <c r="K78" i="3"/>
  <c r="K80" i="3" s="1"/>
  <c r="J78" i="3"/>
  <c r="J80" i="3" s="1"/>
  <c r="H78" i="3"/>
  <c r="H80" i="3" s="1"/>
  <c r="G78" i="3"/>
  <c r="G80" i="3" s="1"/>
  <c r="E78" i="3"/>
  <c r="E80" i="3" s="1"/>
  <c r="D78" i="3"/>
  <c r="D80" i="3" s="1"/>
  <c r="N77" i="3"/>
  <c r="M77" i="3"/>
  <c r="L77" i="3"/>
  <c r="I77" i="3"/>
  <c r="F77" i="3"/>
  <c r="N76" i="3"/>
  <c r="M76" i="3"/>
  <c r="L76" i="3"/>
  <c r="I76" i="3"/>
  <c r="F76" i="3"/>
  <c r="N75" i="3"/>
  <c r="M75" i="3"/>
  <c r="L75" i="3"/>
  <c r="I75" i="3"/>
  <c r="F75" i="3"/>
  <c r="N74" i="3"/>
  <c r="M74" i="3"/>
  <c r="L74" i="3"/>
  <c r="I74" i="3"/>
  <c r="F74" i="3"/>
  <c r="N73" i="3"/>
  <c r="M73" i="3"/>
  <c r="L73" i="3"/>
  <c r="I73" i="3"/>
  <c r="F73" i="3"/>
  <c r="N72" i="3"/>
  <c r="M72" i="3"/>
  <c r="L72" i="3"/>
  <c r="I72" i="3"/>
  <c r="F72" i="3"/>
  <c r="K65" i="3"/>
  <c r="K67" i="3" s="1"/>
  <c r="J65" i="3"/>
  <c r="J67" i="3" s="1"/>
  <c r="H65" i="3"/>
  <c r="H67" i="3" s="1"/>
  <c r="G65" i="3"/>
  <c r="G67" i="3" s="1"/>
  <c r="E65" i="3"/>
  <c r="E67" i="3" s="1"/>
  <c r="D65" i="3"/>
  <c r="D67" i="3" s="1"/>
  <c r="N64" i="3"/>
  <c r="M64" i="3"/>
  <c r="L64" i="3"/>
  <c r="I64" i="3"/>
  <c r="F64" i="3"/>
  <c r="N63" i="3"/>
  <c r="M63" i="3"/>
  <c r="L63" i="3"/>
  <c r="I63" i="3"/>
  <c r="F63" i="3"/>
  <c r="N62" i="3"/>
  <c r="M62" i="3"/>
  <c r="L62" i="3"/>
  <c r="I62" i="3"/>
  <c r="F62" i="3"/>
  <c r="N61" i="3"/>
  <c r="M61" i="3"/>
  <c r="L61" i="3"/>
  <c r="I61" i="3"/>
  <c r="F61" i="3"/>
  <c r="K54" i="3"/>
  <c r="K56" i="3" s="1"/>
  <c r="J54" i="3"/>
  <c r="J56" i="3" s="1"/>
  <c r="H54" i="3"/>
  <c r="H56" i="3" s="1"/>
  <c r="G54" i="3"/>
  <c r="G56" i="3" s="1"/>
  <c r="E54" i="3"/>
  <c r="E56" i="3" s="1"/>
  <c r="D54" i="3"/>
  <c r="D56" i="3" s="1"/>
  <c r="N53" i="3"/>
  <c r="M53" i="3"/>
  <c r="L53" i="3"/>
  <c r="I53" i="3"/>
  <c r="F53" i="3"/>
  <c r="N52" i="3"/>
  <c r="M52" i="3"/>
  <c r="L52" i="3"/>
  <c r="I52" i="3"/>
  <c r="F52" i="3"/>
  <c r="N51" i="3"/>
  <c r="M51" i="3"/>
  <c r="I51" i="3"/>
  <c r="F51" i="3"/>
  <c r="N50" i="3"/>
  <c r="M50" i="3"/>
  <c r="L50" i="3"/>
  <c r="I50" i="3"/>
  <c r="F50" i="3"/>
  <c r="N49" i="3"/>
  <c r="M49" i="3"/>
  <c r="L49" i="3"/>
  <c r="I49" i="3"/>
  <c r="F49" i="3"/>
  <c r="N48" i="3"/>
  <c r="M48" i="3"/>
  <c r="L48" i="3"/>
  <c r="I48" i="3"/>
  <c r="F48" i="3"/>
  <c r="N47" i="3"/>
  <c r="M47" i="3"/>
  <c r="L47" i="3"/>
  <c r="I47" i="3"/>
  <c r="F47" i="3"/>
  <c r="N46" i="3"/>
  <c r="M46" i="3"/>
  <c r="L46" i="3"/>
  <c r="I46" i="3"/>
  <c r="F46" i="3"/>
  <c r="N45" i="3"/>
  <c r="M45" i="3"/>
  <c r="L45" i="3"/>
  <c r="I45" i="3"/>
  <c r="F45" i="3"/>
  <c r="N44" i="3"/>
  <c r="M44" i="3"/>
  <c r="L44" i="3"/>
  <c r="I44" i="3"/>
  <c r="F44" i="3"/>
  <c r="N43" i="3"/>
  <c r="M43" i="3"/>
  <c r="L43" i="3"/>
  <c r="I43" i="3"/>
  <c r="F43" i="3"/>
  <c r="N42" i="3"/>
  <c r="M42" i="3"/>
  <c r="L42" i="3"/>
  <c r="I42" i="3"/>
  <c r="F42" i="3"/>
  <c r="K32" i="3"/>
  <c r="J32" i="3"/>
  <c r="H32" i="3"/>
  <c r="G32" i="3"/>
  <c r="E32" i="3"/>
  <c r="D32" i="3"/>
  <c r="N31" i="3"/>
  <c r="N32" i="3" s="1"/>
  <c r="M31" i="3"/>
  <c r="L31" i="3"/>
  <c r="L32" i="3" s="1"/>
  <c r="I31" i="3"/>
  <c r="I32" i="3" s="1"/>
  <c r="F31" i="3"/>
  <c r="F32" i="3" s="1"/>
  <c r="K28" i="3"/>
  <c r="J28" i="3"/>
  <c r="H28" i="3"/>
  <c r="G28" i="3"/>
  <c r="E28" i="3"/>
  <c r="D28" i="3"/>
  <c r="N27" i="3"/>
  <c r="M27" i="3"/>
  <c r="L27" i="3"/>
  <c r="I27" i="3"/>
  <c r="F27" i="3"/>
  <c r="N26" i="3"/>
  <c r="M26" i="3"/>
  <c r="L26" i="3"/>
  <c r="I26" i="3"/>
  <c r="F26" i="3"/>
  <c r="N25" i="3"/>
  <c r="M25" i="3"/>
  <c r="L25" i="3"/>
  <c r="I25" i="3"/>
  <c r="F25" i="3"/>
  <c r="N24" i="3"/>
  <c r="M24" i="3"/>
  <c r="L24" i="3"/>
  <c r="I24" i="3"/>
  <c r="F24" i="3"/>
  <c r="N23" i="3"/>
  <c r="M23" i="3"/>
  <c r="L23" i="3"/>
  <c r="I23" i="3"/>
  <c r="F23" i="3"/>
  <c r="N22" i="3"/>
  <c r="M22" i="3"/>
  <c r="L22" i="3"/>
  <c r="I22" i="3"/>
  <c r="F22" i="3"/>
  <c r="N21" i="3"/>
  <c r="M21" i="3"/>
  <c r="L21" i="3"/>
  <c r="I21" i="3"/>
  <c r="F21" i="3"/>
  <c r="N20" i="3"/>
  <c r="M20" i="3"/>
  <c r="L20" i="3"/>
  <c r="I20" i="3"/>
  <c r="F20" i="3"/>
  <c r="N19" i="3"/>
  <c r="M19" i="3"/>
  <c r="L19" i="3"/>
  <c r="I19" i="3"/>
  <c r="F19" i="3"/>
  <c r="N18" i="3"/>
  <c r="M18" i="3"/>
  <c r="L18" i="3"/>
  <c r="I18" i="3"/>
  <c r="F18" i="3"/>
  <c r="N17" i="3"/>
  <c r="M17" i="3"/>
  <c r="L17" i="3"/>
  <c r="I17" i="3"/>
  <c r="F17" i="3"/>
  <c r="N16" i="3"/>
  <c r="M16" i="3"/>
  <c r="L16" i="3"/>
  <c r="I16" i="3"/>
  <c r="F16" i="3"/>
  <c r="K254" i="2"/>
  <c r="J254" i="2"/>
  <c r="H254" i="2"/>
  <c r="G254" i="2"/>
  <c r="E254" i="2"/>
  <c r="D254" i="2"/>
  <c r="N253" i="2"/>
  <c r="N254" i="2" s="1"/>
  <c r="M253" i="2"/>
  <c r="L253" i="2"/>
  <c r="L254" i="2" s="1"/>
  <c r="I253" i="2"/>
  <c r="I254" i="2" s="1"/>
  <c r="F253" i="2"/>
  <c r="F254" i="2" s="1"/>
  <c r="K248" i="2"/>
  <c r="J248" i="2"/>
  <c r="H248" i="2"/>
  <c r="G248" i="2"/>
  <c r="E248" i="2"/>
  <c r="D248" i="2"/>
  <c r="N247" i="2"/>
  <c r="N248" i="2" s="1"/>
  <c r="M247" i="2"/>
  <c r="M248" i="2" s="1"/>
  <c r="L247" i="2"/>
  <c r="L248" i="2" s="1"/>
  <c r="I247" i="2"/>
  <c r="I248" i="2" s="1"/>
  <c r="F247" i="2"/>
  <c r="F248" i="2" s="1"/>
  <c r="K242" i="2"/>
  <c r="J242" i="2"/>
  <c r="H242" i="2"/>
  <c r="G242" i="2"/>
  <c r="E242" i="2"/>
  <c r="D242" i="2"/>
  <c r="N241" i="2"/>
  <c r="N242" i="2" s="1"/>
  <c r="M241" i="2"/>
  <c r="L241" i="2"/>
  <c r="L242" i="2" s="1"/>
  <c r="I241" i="2"/>
  <c r="I242" i="2" s="1"/>
  <c r="F241" i="2"/>
  <c r="F242" i="2" s="1"/>
  <c r="K237" i="2"/>
  <c r="J237" i="2"/>
  <c r="H237" i="2"/>
  <c r="G237" i="2"/>
  <c r="E237" i="2"/>
  <c r="D237" i="2"/>
  <c r="N236" i="2"/>
  <c r="N237" i="2" s="1"/>
  <c r="M236" i="2"/>
  <c r="M237" i="2" s="1"/>
  <c r="L236" i="2"/>
  <c r="L237" i="2" s="1"/>
  <c r="I236" i="2"/>
  <c r="I237" i="2" s="1"/>
  <c r="F236" i="2"/>
  <c r="F237" i="2" s="1"/>
  <c r="K225" i="2"/>
  <c r="J225" i="2"/>
  <c r="H225" i="2"/>
  <c r="G225" i="2"/>
  <c r="E225" i="2"/>
  <c r="D225" i="2"/>
  <c r="N224" i="2"/>
  <c r="N225" i="2" s="1"/>
  <c r="M224" i="2"/>
  <c r="L224" i="2"/>
  <c r="L225" i="2" s="1"/>
  <c r="I224" i="2"/>
  <c r="I225" i="2" s="1"/>
  <c r="F224" i="2"/>
  <c r="F225" i="2" s="1"/>
  <c r="K219" i="2"/>
  <c r="J219" i="2"/>
  <c r="H219" i="2"/>
  <c r="H228" i="2" s="1"/>
  <c r="G219" i="2"/>
  <c r="E219" i="2"/>
  <c r="D219" i="2"/>
  <c r="N218" i="2"/>
  <c r="N219" i="2" s="1"/>
  <c r="M218" i="2"/>
  <c r="M219" i="2" s="1"/>
  <c r="L218" i="2"/>
  <c r="L219" i="2" s="1"/>
  <c r="I218" i="2"/>
  <c r="I219" i="2" s="1"/>
  <c r="F218" i="2"/>
  <c r="F219" i="2" s="1"/>
  <c r="K213" i="2"/>
  <c r="J213" i="2"/>
  <c r="H213" i="2"/>
  <c r="G213" i="2"/>
  <c r="E213" i="2"/>
  <c r="D213" i="2"/>
  <c r="N212" i="2"/>
  <c r="N213" i="2" s="1"/>
  <c r="M212" i="2"/>
  <c r="L212" i="2"/>
  <c r="L213" i="2" s="1"/>
  <c r="I212" i="2"/>
  <c r="I213" i="2" s="1"/>
  <c r="F212" i="2"/>
  <c r="F213" i="2" s="1"/>
  <c r="K207" i="2"/>
  <c r="J207" i="2"/>
  <c r="H207" i="2"/>
  <c r="G207" i="2"/>
  <c r="E207" i="2"/>
  <c r="D207" i="2"/>
  <c r="N206" i="2"/>
  <c r="N207" i="2" s="1"/>
  <c r="M206" i="2"/>
  <c r="M207" i="2" s="1"/>
  <c r="L206" i="2"/>
  <c r="L207" i="2" s="1"/>
  <c r="I206" i="2"/>
  <c r="I207" i="2" s="1"/>
  <c r="F206" i="2"/>
  <c r="F207" i="2" s="1"/>
  <c r="K201" i="2"/>
  <c r="J201" i="2"/>
  <c r="H201" i="2"/>
  <c r="G201" i="2"/>
  <c r="E201" i="2"/>
  <c r="D201" i="2"/>
  <c r="N200" i="2"/>
  <c r="M200" i="2"/>
  <c r="L200" i="2"/>
  <c r="I200" i="2"/>
  <c r="F200" i="2"/>
  <c r="N199" i="2"/>
  <c r="M199" i="2"/>
  <c r="L199" i="2"/>
  <c r="I199" i="2"/>
  <c r="F199" i="2"/>
  <c r="N198" i="2"/>
  <c r="M198" i="2"/>
  <c r="L198" i="2"/>
  <c r="I198" i="2"/>
  <c r="F198" i="2"/>
  <c r="K192" i="2"/>
  <c r="J192" i="2"/>
  <c r="H192" i="2"/>
  <c r="G192" i="2"/>
  <c r="E192" i="2"/>
  <c r="D192" i="2"/>
  <c r="N191" i="2"/>
  <c r="M191" i="2"/>
  <c r="L191" i="2"/>
  <c r="I191" i="2"/>
  <c r="F191" i="2"/>
  <c r="N190" i="2"/>
  <c r="M190" i="2"/>
  <c r="L190" i="2"/>
  <c r="I190" i="2"/>
  <c r="F190" i="2"/>
  <c r="K185" i="2"/>
  <c r="J185" i="2"/>
  <c r="H185" i="2"/>
  <c r="G185" i="2"/>
  <c r="E185" i="2"/>
  <c r="D185" i="2"/>
  <c r="N184" i="2"/>
  <c r="N185" i="2" s="1"/>
  <c r="M184" i="2"/>
  <c r="M185" i="2" s="1"/>
  <c r="L184" i="2"/>
  <c r="L185" i="2" s="1"/>
  <c r="I184" i="2"/>
  <c r="I185" i="2" s="1"/>
  <c r="F184" i="2"/>
  <c r="F185" i="2" s="1"/>
  <c r="K179" i="2"/>
  <c r="J179" i="2"/>
  <c r="H179" i="2"/>
  <c r="G179" i="2"/>
  <c r="E179" i="2"/>
  <c r="D179" i="2"/>
  <c r="D228" i="2" s="1"/>
  <c r="N178" i="2"/>
  <c r="N179" i="2" s="1"/>
  <c r="M178" i="2"/>
  <c r="L178" i="2"/>
  <c r="L179" i="2" s="1"/>
  <c r="I178" i="2"/>
  <c r="I179" i="2" s="1"/>
  <c r="F178" i="2"/>
  <c r="F179" i="2" s="1"/>
  <c r="K169" i="2"/>
  <c r="J169" i="2"/>
  <c r="H169" i="2"/>
  <c r="G169" i="2"/>
  <c r="E169" i="2"/>
  <c r="D169" i="2"/>
  <c r="N168" i="2"/>
  <c r="N169" i="2" s="1"/>
  <c r="M168" i="2"/>
  <c r="M169" i="2" s="1"/>
  <c r="L168" i="2"/>
  <c r="L169" i="2" s="1"/>
  <c r="I168" i="2"/>
  <c r="I169" i="2" s="1"/>
  <c r="F168" i="2"/>
  <c r="F169" i="2" s="1"/>
  <c r="K159" i="2"/>
  <c r="K161" i="2" s="1"/>
  <c r="J159" i="2"/>
  <c r="J161" i="2" s="1"/>
  <c r="H159" i="2"/>
  <c r="H161" i="2" s="1"/>
  <c r="G159" i="2"/>
  <c r="G161" i="2" s="1"/>
  <c r="E159" i="2"/>
  <c r="E161" i="2" s="1"/>
  <c r="D159" i="2"/>
  <c r="D161" i="2" s="1"/>
  <c r="N158" i="2"/>
  <c r="M158" i="2"/>
  <c r="L158" i="2"/>
  <c r="I158" i="2"/>
  <c r="F158" i="2"/>
  <c r="N157" i="2"/>
  <c r="M157" i="2"/>
  <c r="L157" i="2"/>
  <c r="I157" i="2"/>
  <c r="F157" i="2"/>
  <c r="N156" i="2"/>
  <c r="M156" i="2"/>
  <c r="L156" i="2"/>
  <c r="I156" i="2"/>
  <c r="F156" i="2"/>
  <c r="N155" i="2"/>
  <c r="M155" i="2"/>
  <c r="L155" i="2"/>
  <c r="I155" i="2"/>
  <c r="F155" i="2"/>
  <c r="K143" i="2"/>
  <c r="J143" i="2"/>
  <c r="H143" i="2"/>
  <c r="G143" i="2"/>
  <c r="E143" i="2"/>
  <c r="D143" i="2"/>
  <c r="N142" i="2"/>
  <c r="M142" i="2"/>
  <c r="L142" i="2"/>
  <c r="I142" i="2"/>
  <c r="F142" i="2"/>
  <c r="N141" i="2"/>
  <c r="M141" i="2"/>
  <c r="L141" i="2"/>
  <c r="I141" i="2"/>
  <c r="F141" i="2"/>
  <c r="K136" i="2"/>
  <c r="J136" i="2"/>
  <c r="H136" i="2"/>
  <c r="G136" i="2"/>
  <c r="E136" i="2"/>
  <c r="D136" i="2"/>
  <c r="N135" i="2"/>
  <c r="M135" i="2"/>
  <c r="L135" i="2"/>
  <c r="I135" i="2"/>
  <c r="F135" i="2"/>
  <c r="N134" i="2"/>
  <c r="M134" i="2"/>
  <c r="L134" i="2"/>
  <c r="I134" i="2"/>
  <c r="F134" i="2"/>
  <c r="N133" i="2"/>
  <c r="M133" i="2"/>
  <c r="L133" i="2"/>
  <c r="I133" i="2"/>
  <c r="F133" i="2"/>
  <c r="N132" i="2"/>
  <c r="M132" i="2"/>
  <c r="L132" i="2"/>
  <c r="I132" i="2"/>
  <c r="F132" i="2"/>
  <c r="N131" i="2"/>
  <c r="M131" i="2"/>
  <c r="L131" i="2"/>
  <c r="I131" i="2"/>
  <c r="F131" i="2"/>
  <c r="N130" i="2"/>
  <c r="M130" i="2"/>
  <c r="L130" i="2"/>
  <c r="I130" i="2"/>
  <c r="F130" i="2"/>
  <c r="N129" i="2"/>
  <c r="M129" i="2"/>
  <c r="L129" i="2"/>
  <c r="I129" i="2"/>
  <c r="F129" i="2"/>
  <c r="N128" i="2"/>
  <c r="M128" i="2"/>
  <c r="L128" i="2"/>
  <c r="I128" i="2"/>
  <c r="F128" i="2"/>
  <c r="K121" i="2"/>
  <c r="K123" i="2" s="1"/>
  <c r="J121" i="2"/>
  <c r="J123" i="2" s="1"/>
  <c r="H121" i="2"/>
  <c r="H123" i="2" s="1"/>
  <c r="G121" i="2"/>
  <c r="G123" i="2" s="1"/>
  <c r="E121" i="2"/>
  <c r="E123" i="2" s="1"/>
  <c r="D121" i="2"/>
  <c r="D123" i="2" s="1"/>
  <c r="N120" i="2"/>
  <c r="M120" i="2"/>
  <c r="L120" i="2"/>
  <c r="I120" i="2"/>
  <c r="F120" i="2"/>
  <c r="N119" i="2"/>
  <c r="M119" i="2"/>
  <c r="L119" i="2"/>
  <c r="I119" i="2"/>
  <c r="F119" i="2"/>
  <c r="K114" i="2"/>
  <c r="J114" i="2"/>
  <c r="H114" i="2"/>
  <c r="G114" i="2"/>
  <c r="E114" i="2"/>
  <c r="D114" i="2"/>
  <c r="N113" i="2"/>
  <c r="M113" i="2"/>
  <c r="L113" i="2"/>
  <c r="I113" i="2"/>
  <c r="F113" i="2"/>
  <c r="N112" i="2"/>
  <c r="M112" i="2"/>
  <c r="L112" i="2"/>
  <c r="I112" i="2"/>
  <c r="F112" i="2"/>
  <c r="K105" i="2"/>
  <c r="K107" i="2" s="1"/>
  <c r="J105" i="2"/>
  <c r="J107" i="2" s="1"/>
  <c r="H105" i="2"/>
  <c r="H107" i="2" s="1"/>
  <c r="G105" i="2"/>
  <c r="G107" i="2" s="1"/>
  <c r="E105" i="2"/>
  <c r="E107" i="2" s="1"/>
  <c r="D105" i="2"/>
  <c r="D107" i="2" s="1"/>
  <c r="N104" i="2"/>
  <c r="M104" i="2"/>
  <c r="L104" i="2"/>
  <c r="I104" i="2"/>
  <c r="F104" i="2"/>
  <c r="N103" i="2"/>
  <c r="M103" i="2"/>
  <c r="L103" i="2"/>
  <c r="I103" i="2"/>
  <c r="F103" i="2"/>
  <c r="N102" i="2"/>
  <c r="M102" i="2"/>
  <c r="L102" i="2"/>
  <c r="I102" i="2"/>
  <c r="F102" i="2"/>
  <c r="N101" i="2"/>
  <c r="M101" i="2"/>
  <c r="L101" i="2"/>
  <c r="I101" i="2"/>
  <c r="F101" i="2"/>
  <c r="K93" i="2"/>
  <c r="K95" i="2" s="1"/>
  <c r="J93" i="2"/>
  <c r="J95" i="2" s="1"/>
  <c r="H93" i="2"/>
  <c r="H95" i="2" s="1"/>
  <c r="G93" i="2"/>
  <c r="G95" i="2" s="1"/>
  <c r="E93" i="2"/>
  <c r="E95" i="2" s="1"/>
  <c r="D93" i="2"/>
  <c r="D95" i="2" s="1"/>
  <c r="N92" i="2"/>
  <c r="M92" i="2"/>
  <c r="L92" i="2"/>
  <c r="I92" i="2"/>
  <c r="F92" i="2"/>
  <c r="N91" i="2"/>
  <c r="M91" i="2"/>
  <c r="L91" i="2"/>
  <c r="I91" i="2"/>
  <c r="F91" i="2"/>
  <c r="N90" i="2"/>
  <c r="M90" i="2"/>
  <c r="L90" i="2"/>
  <c r="I90" i="2"/>
  <c r="F90" i="2"/>
  <c r="K83" i="2"/>
  <c r="K85" i="2" s="1"/>
  <c r="J83" i="2"/>
  <c r="J85" i="2" s="1"/>
  <c r="H83" i="2"/>
  <c r="H85" i="2" s="1"/>
  <c r="G83" i="2"/>
  <c r="G85" i="2" s="1"/>
  <c r="E83" i="2"/>
  <c r="E85" i="2" s="1"/>
  <c r="D83" i="2"/>
  <c r="D85" i="2" s="1"/>
  <c r="N82" i="2"/>
  <c r="M82" i="2"/>
  <c r="L82" i="2"/>
  <c r="I82" i="2"/>
  <c r="F82" i="2"/>
  <c r="N81" i="2"/>
  <c r="M81" i="2"/>
  <c r="L81" i="2"/>
  <c r="I81" i="2"/>
  <c r="F81" i="2"/>
  <c r="N80" i="2"/>
  <c r="M80" i="2"/>
  <c r="L80" i="2"/>
  <c r="I80" i="2"/>
  <c r="F80" i="2"/>
  <c r="N79" i="2"/>
  <c r="M79" i="2"/>
  <c r="L79" i="2"/>
  <c r="I79" i="2"/>
  <c r="F79" i="2"/>
  <c r="N78" i="2"/>
  <c r="M78" i="2"/>
  <c r="L78" i="2"/>
  <c r="I78" i="2"/>
  <c r="F78" i="2"/>
  <c r="N77" i="2"/>
  <c r="M77" i="2"/>
  <c r="L77" i="2"/>
  <c r="I77" i="2"/>
  <c r="F77" i="2"/>
  <c r="N76" i="2"/>
  <c r="M76" i="2"/>
  <c r="L76" i="2"/>
  <c r="I76" i="2"/>
  <c r="F76" i="2"/>
  <c r="N75" i="2"/>
  <c r="M75" i="2"/>
  <c r="L75" i="2"/>
  <c r="I75" i="2"/>
  <c r="F75" i="2"/>
  <c r="N74" i="2"/>
  <c r="M74" i="2"/>
  <c r="L74" i="2"/>
  <c r="I74" i="2"/>
  <c r="F74" i="2"/>
  <c r="N73" i="2"/>
  <c r="M73" i="2"/>
  <c r="L73" i="2"/>
  <c r="I73" i="2"/>
  <c r="F73" i="2"/>
  <c r="N72" i="2"/>
  <c r="M72" i="2"/>
  <c r="L72" i="2"/>
  <c r="I72" i="2"/>
  <c r="F72" i="2"/>
  <c r="N71" i="2"/>
  <c r="M71" i="2"/>
  <c r="L71" i="2"/>
  <c r="I71" i="2"/>
  <c r="F71" i="2"/>
  <c r="N70" i="2"/>
  <c r="M70" i="2"/>
  <c r="L70" i="2"/>
  <c r="I70" i="2"/>
  <c r="F70" i="2"/>
  <c r="N69" i="2"/>
  <c r="M69" i="2"/>
  <c r="L69" i="2"/>
  <c r="I69" i="2"/>
  <c r="F69" i="2"/>
  <c r="N68" i="2"/>
  <c r="M68" i="2"/>
  <c r="L68" i="2"/>
  <c r="I68" i="2"/>
  <c r="F68" i="2"/>
  <c r="N67" i="2"/>
  <c r="M67" i="2"/>
  <c r="L67" i="2"/>
  <c r="I67" i="2"/>
  <c r="F67" i="2"/>
  <c r="K59" i="2"/>
  <c r="K62" i="2" s="1"/>
  <c r="J59" i="2"/>
  <c r="J62" i="2" s="1"/>
  <c r="H59" i="2"/>
  <c r="H62" i="2" s="1"/>
  <c r="G59" i="2"/>
  <c r="G62" i="2" s="1"/>
  <c r="E59" i="2"/>
  <c r="E62" i="2" s="1"/>
  <c r="D59" i="2"/>
  <c r="D62" i="2" s="1"/>
  <c r="N58" i="2"/>
  <c r="M58" i="2"/>
  <c r="L58" i="2"/>
  <c r="I58" i="2"/>
  <c r="F58" i="2"/>
  <c r="N57" i="2"/>
  <c r="M57" i="2"/>
  <c r="L57" i="2"/>
  <c r="I57" i="2"/>
  <c r="F57" i="2"/>
  <c r="N56" i="2"/>
  <c r="M56" i="2"/>
  <c r="L56" i="2"/>
  <c r="I56" i="2"/>
  <c r="F56" i="2"/>
  <c r="N55" i="2"/>
  <c r="M55" i="2"/>
  <c r="L55" i="2"/>
  <c r="I55" i="2"/>
  <c r="F55" i="2"/>
  <c r="N54" i="2"/>
  <c r="M54" i="2"/>
  <c r="L54" i="2"/>
  <c r="I54" i="2"/>
  <c r="F54" i="2"/>
  <c r="N53" i="2"/>
  <c r="M53" i="2"/>
  <c r="L53" i="2"/>
  <c r="I53" i="2"/>
  <c r="F53" i="2"/>
  <c r="N52" i="2"/>
  <c r="M52" i="2"/>
  <c r="L52" i="2"/>
  <c r="I52" i="2"/>
  <c r="F52" i="2"/>
  <c r="N51" i="2"/>
  <c r="M51" i="2"/>
  <c r="L51" i="2"/>
  <c r="I51" i="2"/>
  <c r="F51" i="2"/>
  <c r="N50" i="2"/>
  <c r="M50" i="2"/>
  <c r="L50" i="2"/>
  <c r="I50" i="2"/>
  <c r="F50" i="2"/>
  <c r="K43" i="2"/>
  <c r="K45" i="2" s="1"/>
  <c r="J43" i="2"/>
  <c r="J45" i="2" s="1"/>
  <c r="H43" i="2"/>
  <c r="H45" i="2" s="1"/>
  <c r="G43" i="2"/>
  <c r="G45" i="2" s="1"/>
  <c r="E43" i="2"/>
  <c r="E45" i="2" s="1"/>
  <c r="D43" i="2"/>
  <c r="D45" i="2" s="1"/>
  <c r="N42" i="2"/>
  <c r="M42" i="2"/>
  <c r="L42" i="2"/>
  <c r="I42" i="2"/>
  <c r="F42" i="2"/>
  <c r="N41" i="2"/>
  <c r="M41" i="2"/>
  <c r="L41" i="2"/>
  <c r="I41" i="2"/>
  <c r="F41" i="2"/>
  <c r="N40" i="2"/>
  <c r="M40" i="2"/>
  <c r="L40" i="2"/>
  <c r="I40" i="2"/>
  <c r="F40" i="2"/>
  <c r="N39" i="2"/>
  <c r="M39" i="2"/>
  <c r="L39" i="2"/>
  <c r="I39" i="2"/>
  <c r="F39" i="2"/>
  <c r="K32" i="2"/>
  <c r="K34" i="2" s="1"/>
  <c r="J32" i="2"/>
  <c r="J34" i="2" s="1"/>
  <c r="J171" i="2" s="1"/>
  <c r="H32" i="2"/>
  <c r="H34" i="2" s="1"/>
  <c r="G32" i="2"/>
  <c r="E32" i="2"/>
  <c r="E34" i="2" s="1"/>
  <c r="D32" i="2"/>
  <c r="D34" i="2" s="1"/>
  <c r="N31" i="2"/>
  <c r="M31" i="2"/>
  <c r="L31" i="2"/>
  <c r="I31" i="2"/>
  <c r="F31" i="2"/>
  <c r="N30" i="2"/>
  <c r="M30" i="2"/>
  <c r="L30" i="2"/>
  <c r="I30" i="2"/>
  <c r="F30" i="2"/>
  <c r="N29" i="2"/>
  <c r="M29" i="2"/>
  <c r="L29" i="2"/>
  <c r="I29" i="2"/>
  <c r="F29" i="2"/>
  <c r="N28" i="2"/>
  <c r="M28" i="2"/>
  <c r="L28" i="2"/>
  <c r="I28" i="2"/>
  <c r="F28" i="2"/>
  <c r="N27" i="2"/>
  <c r="M27" i="2"/>
  <c r="L27" i="2"/>
  <c r="I27" i="2"/>
  <c r="F27" i="2"/>
  <c r="N26" i="2"/>
  <c r="M26" i="2"/>
  <c r="L26" i="2"/>
  <c r="I26" i="2"/>
  <c r="F26" i="2"/>
  <c r="N25" i="2"/>
  <c r="M25" i="2"/>
  <c r="L25" i="2"/>
  <c r="I25" i="2"/>
  <c r="F25" i="2"/>
  <c r="N24" i="2"/>
  <c r="M24" i="2"/>
  <c r="L24" i="2"/>
  <c r="I24" i="2"/>
  <c r="F24" i="2"/>
  <c r="N23" i="2"/>
  <c r="M23" i="2"/>
  <c r="L23" i="2"/>
  <c r="I23" i="2"/>
  <c r="F23" i="2"/>
  <c r="N22" i="2"/>
  <c r="M22" i="2"/>
  <c r="L22" i="2"/>
  <c r="I22" i="2"/>
  <c r="F22" i="2"/>
  <c r="N21" i="2"/>
  <c r="M21" i="2"/>
  <c r="L21" i="2"/>
  <c r="I21" i="2"/>
  <c r="F21" i="2"/>
  <c r="N20" i="2"/>
  <c r="M20" i="2"/>
  <c r="L20" i="2"/>
  <c r="I20" i="2"/>
  <c r="F20" i="2"/>
  <c r="N19" i="2"/>
  <c r="M19" i="2"/>
  <c r="L19" i="2"/>
  <c r="I19" i="2"/>
  <c r="F19" i="2"/>
  <c r="N18" i="2"/>
  <c r="M18" i="2"/>
  <c r="L18" i="2"/>
  <c r="I18" i="2"/>
  <c r="F18" i="2"/>
  <c r="N17" i="2"/>
  <c r="M17" i="2"/>
  <c r="L17" i="2"/>
  <c r="I17" i="2"/>
  <c r="F17" i="2"/>
  <c r="N16" i="2"/>
  <c r="M16" i="2"/>
  <c r="L16" i="2"/>
  <c r="I16" i="2"/>
  <c r="F16" i="2"/>
  <c r="K25" i="4"/>
  <c r="K28" i="4" s="1"/>
  <c r="J25" i="4"/>
  <c r="H25" i="4"/>
  <c r="H28" i="4" s="1"/>
  <c r="G25" i="4"/>
  <c r="G28" i="4" s="1"/>
  <c r="E25" i="4"/>
  <c r="E28" i="4" s="1"/>
  <c r="D25" i="4"/>
  <c r="N24" i="4"/>
  <c r="M24" i="4"/>
  <c r="L24" i="4"/>
  <c r="I24" i="4"/>
  <c r="F24" i="4"/>
  <c r="N23" i="4"/>
  <c r="M23" i="4"/>
  <c r="L23" i="4"/>
  <c r="I23" i="4"/>
  <c r="F23" i="4"/>
  <c r="N22" i="4"/>
  <c r="M22" i="4"/>
  <c r="L22" i="4"/>
  <c r="I22" i="4"/>
  <c r="F22" i="4"/>
  <c r="N21" i="4"/>
  <c r="M21" i="4"/>
  <c r="L21" i="4"/>
  <c r="I21" i="4"/>
  <c r="F21" i="4"/>
  <c r="N20" i="4"/>
  <c r="M20" i="4"/>
  <c r="L20" i="4"/>
  <c r="I20" i="4"/>
  <c r="F20" i="4"/>
  <c r="N19" i="4"/>
  <c r="M19" i="4"/>
  <c r="L19" i="4"/>
  <c r="I19" i="4"/>
  <c r="F19" i="4"/>
  <c r="N18" i="4"/>
  <c r="M18" i="4"/>
  <c r="L18" i="4"/>
  <c r="I18" i="4"/>
  <c r="F18" i="4"/>
  <c r="K127" i="3" l="1"/>
  <c r="G91" i="3"/>
  <c r="E107" i="3"/>
  <c r="K107" i="3"/>
  <c r="L91" i="3"/>
  <c r="E91" i="3"/>
  <c r="K91" i="3"/>
  <c r="H107" i="3"/>
  <c r="I107" i="3"/>
  <c r="D107" i="3"/>
  <c r="J107" i="3"/>
  <c r="D91" i="3"/>
  <c r="G107" i="3"/>
  <c r="F107" i="3"/>
  <c r="N107" i="3"/>
  <c r="H91" i="3"/>
  <c r="L107" i="3"/>
  <c r="F91" i="3"/>
  <c r="N91" i="3"/>
  <c r="I91" i="3"/>
  <c r="J91" i="3"/>
  <c r="O62" i="3"/>
  <c r="O46" i="3"/>
  <c r="O50" i="3"/>
  <c r="D34" i="3"/>
  <c r="J34" i="3"/>
  <c r="O76" i="3"/>
  <c r="O27" i="3"/>
  <c r="E34" i="3"/>
  <c r="K34" i="3"/>
  <c r="O19" i="3"/>
  <c r="O23" i="3"/>
  <c r="H34" i="3"/>
  <c r="G127" i="3"/>
  <c r="G34" i="3"/>
  <c r="O89" i="3"/>
  <c r="O90" i="3" s="1"/>
  <c r="L122" i="3"/>
  <c r="L127" i="3" s="1"/>
  <c r="F28" i="3"/>
  <c r="F34" i="3" s="1"/>
  <c r="N28" i="3"/>
  <c r="N34" i="3" s="1"/>
  <c r="D127" i="3"/>
  <c r="J127" i="3"/>
  <c r="O18" i="3"/>
  <c r="O22" i="3"/>
  <c r="O26" i="3"/>
  <c r="O31" i="3"/>
  <c r="O32" i="3" s="1"/>
  <c r="O45" i="3"/>
  <c r="O49" i="3"/>
  <c r="O64" i="3"/>
  <c r="O74" i="3"/>
  <c r="O85" i="3"/>
  <c r="O86" i="3" s="1"/>
  <c r="F122" i="3"/>
  <c r="F127" i="3" s="1"/>
  <c r="N122" i="3"/>
  <c r="N127" i="3" s="1"/>
  <c r="O44" i="3"/>
  <c r="O48" i="3"/>
  <c r="O72" i="3"/>
  <c r="H127" i="3"/>
  <c r="O63" i="3"/>
  <c r="O73" i="3"/>
  <c r="E127" i="3"/>
  <c r="F54" i="3"/>
  <c r="F56" i="3" s="1"/>
  <c r="N54" i="3"/>
  <c r="N56" i="3" s="1"/>
  <c r="O43" i="3"/>
  <c r="O47" i="3"/>
  <c r="O52" i="3"/>
  <c r="O61" i="3"/>
  <c r="O105" i="3"/>
  <c r="O106" i="3" s="1"/>
  <c r="O125" i="3"/>
  <c r="O126" i="3" s="1"/>
  <c r="I28" i="3"/>
  <c r="I34" i="3" s="1"/>
  <c r="O17" i="3"/>
  <c r="O21" i="3"/>
  <c r="O25" i="3"/>
  <c r="I78" i="3"/>
  <c r="I80" i="3" s="1"/>
  <c r="H146" i="3"/>
  <c r="L28" i="3"/>
  <c r="L34" i="3" s="1"/>
  <c r="L54" i="3"/>
  <c r="L56" i="3" s="1"/>
  <c r="I54" i="3"/>
  <c r="I56" i="3" s="1"/>
  <c r="O53" i="3"/>
  <c r="F65" i="3"/>
  <c r="F67" i="3" s="1"/>
  <c r="N65" i="3"/>
  <c r="N67" i="3" s="1"/>
  <c r="F78" i="3"/>
  <c r="F80" i="3" s="1"/>
  <c r="N78" i="3"/>
  <c r="N80" i="3" s="1"/>
  <c r="M106" i="3"/>
  <c r="D146" i="3"/>
  <c r="M28" i="3"/>
  <c r="O20" i="3"/>
  <c r="O24" i="3"/>
  <c r="O51" i="3"/>
  <c r="I65" i="3"/>
  <c r="I67" i="3" s="1"/>
  <c r="O77" i="3"/>
  <c r="O101" i="3"/>
  <c r="O102" i="3" s="1"/>
  <c r="I122" i="3"/>
  <c r="I127" i="3" s="1"/>
  <c r="O121" i="3"/>
  <c r="E146" i="3"/>
  <c r="K228" i="2"/>
  <c r="G228" i="2"/>
  <c r="J228" i="2"/>
  <c r="E228" i="2"/>
  <c r="E260" i="2" s="1"/>
  <c r="E171" i="2"/>
  <c r="K171" i="2"/>
  <c r="H171" i="2"/>
  <c r="H258" i="2" s="1"/>
  <c r="D171" i="2"/>
  <c r="D258" i="2" s="1"/>
  <c r="O41" i="2"/>
  <c r="O29" i="2"/>
  <c r="O224" i="2"/>
  <c r="O225" i="2" s="1"/>
  <c r="O19" i="2"/>
  <c r="O23" i="2"/>
  <c r="O27" i="2"/>
  <c r="O31" i="2"/>
  <c r="O78" i="2"/>
  <c r="O79" i="2"/>
  <c r="I143" i="2"/>
  <c r="O50" i="2"/>
  <c r="O72" i="2"/>
  <c r="O76" i="2"/>
  <c r="M143" i="2"/>
  <c r="O58" i="2"/>
  <c r="O129" i="2"/>
  <c r="O133" i="2"/>
  <c r="O80" i="2"/>
  <c r="I114" i="2"/>
  <c r="I136" i="2"/>
  <c r="L143" i="2"/>
  <c r="M159" i="2"/>
  <c r="M161" i="2" s="1"/>
  <c r="M192" i="2"/>
  <c r="O241" i="2"/>
  <c r="O242" i="2" s="1"/>
  <c r="O30" i="2"/>
  <c r="O52" i="2"/>
  <c r="O56" i="2"/>
  <c r="O82" i="2"/>
  <c r="O91" i="2"/>
  <c r="O103" i="2"/>
  <c r="L121" i="2"/>
  <c r="L123" i="2" s="1"/>
  <c r="O191" i="2"/>
  <c r="G34" i="2"/>
  <c r="G171" i="2" s="1"/>
  <c r="O24" i="2"/>
  <c r="I93" i="2"/>
  <c r="I95" i="2" s="1"/>
  <c r="O17" i="2"/>
  <c r="O70" i="2"/>
  <c r="O90" i="2"/>
  <c r="M32" i="2"/>
  <c r="M34" i="2" s="1"/>
  <c r="O131" i="2"/>
  <c r="O156" i="2"/>
  <c r="F192" i="2"/>
  <c r="N192" i="2"/>
  <c r="O21" i="2"/>
  <c r="O22" i="2"/>
  <c r="O25" i="2"/>
  <c r="O39" i="2"/>
  <c r="O40" i="2"/>
  <c r="I59" i="2"/>
  <c r="I62" i="2" s="1"/>
  <c r="O51" i="2"/>
  <c r="O54" i="2"/>
  <c r="O68" i="2"/>
  <c r="O71" i="2"/>
  <c r="O74" i="2"/>
  <c r="O101" i="2"/>
  <c r="O113" i="2"/>
  <c r="F121" i="2"/>
  <c r="F123" i="2" s="1"/>
  <c r="N121" i="2"/>
  <c r="N123" i="2" s="1"/>
  <c r="O120" i="2"/>
  <c r="L159" i="2"/>
  <c r="L161" i="2" s="1"/>
  <c r="L192" i="2"/>
  <c r="F32" i="2"/>
  <c r="F34" i="2" s="1"/>
  <c r="I43" i="2"/>
  <c r="I45" i="2" s="1"/>
  <c r="L59" i="2"/>
  <c r="L62" i="2" s="1"/>
  <c r="O57" i="2"/>
  <c r="L83" i="2"/>
  <c r="L85" i="2" s="1"/>
  <c r="O69" i="2"/>
  <c r="O77" i="2"/>
  <c r="F93" i="2"/>
  <c r="F95" i="2" s="1"/>
  <c r="N93" i="2"/>
  <c r="N95" i="2" s="1"/>
  <c r="J258" i="2"/>
  <c r="F105" i="2"/>
  <c r="F107" i="2" s="1"/>
  <c r="N105" i="2"/>
  <c r="N107" i="2" s="1"/>
  <c r="O104" i="2"/>
  <c r="L114" i="2"/>
  <c r="O135" i="2"/>
  <c r="F143" i="2"/>
  <c r="N143" i="2"/>
  <c r="O142" i="2"/>
  <c r="F159" i="2"/>
  <c r="F161" i="2" s="1"/>
  <c r="N159" i="2"/>
  <c r="N161" i="2" s="1"/>
  <c r="O178" i="2"/>
  <c r="O179" i="2" s="1"/>
  <c r="O198" i="2"/>
  <c r="O212" i="2"/>
  <c r="O213" i="2" s="1"/>
  <c r="G260" i="2"/>
  <c r="O253" i="2"/>
  <c r="O254" i="2" s="1"/>
  <c r="G256" i="2"/>
  <c r="G262" i="2" s="1"/>
  <c r="E256" i="2"/>
  <c r="E262" i="2" s="1"/>
  <c r="N32" i="2"/>
  <c r="N34" i="2" s="1"/>
  <c r="I32" i="2"/>
  <c r="I34" i="2" s="1"/>
  <c r="O20" i="2"/>
  <c r="O28" i="2"/>
  <c r="L43" i="2"/>
  <c r="L45" i="2" s="1"/>
  <c r="O55" i="2"/>
  <c r="O75" i="2"/>
  <c r="I105" i="2"/>
  <c r="I107" i="2" s="1"/>
  <c r="O102" i="2"/>
  <c r="M136" i="2"/>
  <c r="L136" i="2"/>
  <c r="I159" i="2"/>
  <c r="I161" i="2" s="1"/>
  <c r="H260" i="2"/>
  <c r="I192" i="2"/>
  <c r="O190" i="2"/>
  <c r="F201" i="2"/>
  <c r="N201" i="2"/>
  <c r="O199" i="2"/>
  <c r="K258" i="2"/>
  <c r="K260" i="2"/>
  <c r="K256" i="2"/>
  <c r="K262" i="2" s="1"/>
  <c r="L32" i="2"/>
  <c r="L34" i="2" s="1"/>
  <c r="O18" i="2"/>
  <c r="O26" i="2"/>
  <c r="F59" i="2"/>
  <c r="F62" i="2" s="1"/>
  <c r="N59" i="2"/>
  <c r="N62" i="2" s="1"/>
  <c r="O53" i="2"/>
  <c r="F83" i="2"/>
  <c r="F85" i="2" s="1"/>
  <c r="N83" i="2"/>
  <c r="N85" i="2" s="1"/>
  <c r="O73" i="2"/>
  <c r="O81" i="2"/>
  <c r="L93" i="2"/>
  <c r="L95" i="2" s="1"/>
  <c r="O92" i="2"/>
  <c r="L105" i="2"/>
  <c r="L107" i="2" s="1"/>
  <c r="F114" i="2"/>
  <c r="N114" i="2"/>
  <c r="F136" i="2"/>
  <c r="N136" i="2"/>
  <c r="O158" i="2"/>
  <c r="I201" i="2"/>
  <c r="O200" i="2"/>
  <c r="D260" i="2"/>
  <c r="D256" i="2"/>
  <c r="D262" i="2" s="1"/>
  <c r="O24" i="4"/>
  <c r="O19" i="4"/>
  <c r="O23" i="4"/>
  <c r="F25" i="4"/>
  <c r="F28" i="4" s="1"/>
  <c r="N25" i="4"/>
  <c r="N28" i="4" s="1"/>
  <c r="I25" i="4"/>
  <c r="I28" i="4" s="1"/>
  <c r="O20" i="4"/>
  <c r="L25" i="4"/>
  <c r="L28" i="4" s="1"/>
  <c r="O21" i="4"/>
  <c r="O18" i="4"/>
  <c r="O22" i="4"/>
  <c r="M54" i="3"/>
  <c r="M56" i="3" s="1"/>
  <c r="M78" i="3"/>
  <c r="M80" i="3" s="1"/>
  <c r="M32" i="3"/>
  <c r="O42" i="3"/>
  <c r="M65" i="3"/>
  <c r="M67" i="3" s="1"/>
  <c r="L78" i="3"/>
  <c r="L80" i="3" s="1"/>
  <c r="O97" i="3"/>
  <c r="O98" i="3" s="1"/>
  <c r="M86" i="3"/>
  <c r="M91" i="3" s="1"/>
  <c r="O16" i="3"/>
  <c r="L65" i="3"/>
  <c r="L67" i="3" s="1"/>
  <c r="O75" i="3"/>
  <c r="M98" i="3"/>
  <c r="G146" i="3"/>
  <c r="O114" i="3"/>
  <c r="O115" i="3" s="1"/>
  <c r="O136" i="3"/>
  <c r="O137" i="3" s="1"/>
  <c r="O140" i="3" s="1"/>
  <c r="J146" i="3"/>
  <c r="M122" i="3"/>
  <c r="O120" i="3"/>
  <c r="M126" i="3"/>
  <c r="K146" i="3"/>
  <c r="E258" i="2"/>
  <c r="M105" i="2"/>
  <c r="M107" i="2" s="1"/>
  <c r="L256" i="2"/>
  <c r="L262" i="2" s="1"/>
  <c r="I83" i="2"/>
  <c r="I85" i="2" s="1"/>
  <c r="M93" i="2"/>
  <c r="M95" i="2" s="1"/>
  <c r="H256" i="2"/>
  <c r="H262" i="2" s="1"/>
  <c r="O16" i="2"/>
  <c r="M43" i="2"/>
  <c r="M45" i="2" s="1"/>
  <c r="M59" i="2"/>
  <c r="M62" i="2" s="1"/>
  <c r="M114" i="2"/>
  <c r="O112" i="2"/>
  <c r="L201" i="2"/>
  <c r="M121" i="2"/>
  <c r="M123" i="2" s="1"/>
  <c r="O119" i="2"/>
  <c r="F43" i="2"/>
  <c r="F45" i="2" s="1"/>
  <c r="N43" i="2"/>
  <c r="O42" i="2"/>
  <c r="M83" i="2"/>
  <c r="M85" i="2" s="1"/>
  <c r="O67" i="2"/>
  <c r="O130" i="2"/>
  <c r="O134" i="2"/>
  <c r="O157" i="2"/>
  <c r="J260" i="2"/>
  <c r="F256" i="2"/>
  <c r="F262" i="2" s="1"/>
  <c r="N256" i="2"/>
  <c r="N262" i="2" s="1"/>
  <c r="I121" i="2"/>
  <c r="I123" i="2" s="1"/>
  <c r="I256" i="2"/>
  <c r="I262" i="2" s="1"/>
  <c r="J256" i="2"/>
  <c r="J262" i="2" s="1"/>
  <c r="O132" i="2"/>
  <c r="O128" i="2"/>
  <c r="O141" i="2"/>
  <c r="O155" i="2"/>
  <c r="O168" i="2"/>
  <c r="O169" i="2" s="1"/>
  <c r="M179" i="2"/>
  <c r="O184" i="2"/>
  <c r="O185" i="2" s="1"/>
  <c r="M201" i="2"/>
  <c r="O206" i="2"/>
  <c r="O207" i="2" s="1"/>
  <c r="M213" i="2"/>
  <c r="O218" i="2"/>
  <c r="O219" i="2" s="1"/>
  <c r="M225" i="2"/>
  <c r="O236" i="2"/>
  <c r="O237" i="2" s="1"/>
  <c r="M242" i="2"/>
  <c r="O247" i="2"/>
  <c r="O248" i="2" s="1"/>
  <c r="M254" i="2"/>
  <c r="M25" i="4"/>
  <c r="M28" i="4" s="1"/>
  <c r="I82" i="1"/>
  <c r="F95" i="1"/>
  <c r="F98" i="1"/>
  <c r="F124" i="1"/>
  <c r="L123" i="1"/>
  <c r="F153" i="1"/>
  <c r="L25" i="1"/>
  <c r="N25" i="1"/>
  <c r="M25" i="1"/>
  <c r="I25" i="1"/>
  <c r="F25" i="1"/>
  <c r="L24" i="1"/>
  <c r="N24" i="1"/>
  <c r="M24" i="1"/>
  <c r="I24" i="1"/>
  <c r="F24" i="1"/>
  <c r="M130" i="1"/>
  <c r="N130" i="1"/>
  <c r="L130" i="1"/>
  <c r="I130" i="1"/>
  <c r="F130" i="1"/>
  <c r="K371" i="1"/>
  <c r="J371" i="1"/>
  <c r="H371" i="1"/>
  <c r="G371" i="1"/>
  <c r="E371" i="1"/>
  <c r="D371" i="1"/>
  <c r="N370" i="1"/>
  <c r="N371" i="1" s="1"/>
  <c r="M370" i="1"/>
  <c r="L370" i="1"/>
  <c r="L371" i="1" s="1"/>
  <c r="I370" i="1"/>
  <c r="I371" i="1" s="1"/>
  <c r="F370" i="1"/>
  <c r="F371" i="1" s="1"/>
  <c r="K365" i="1"/>
  <c r="J365" i="1"/>
  <c r="H365" i="1"/>
  <c r="G365" i="1"/>
  <c r="E365" i="1"/>
  <c r="D365" i="1"/>
  <c r="N364" i="1"/>
  <c r="N365" i="1" s="1"/>
  <c r="M364" i="1"/>
  <c r="L364" i="1"/>
  <c r="L365" i="1" s="1"/>
  <c r="I364" i="1"/>
  <c r="I365" i="1" s="1"/>
  <c r="F364" i="1"/>
  <c r="F365" i="1" s="1"/>
  <c r="K360" i="1"/>
  <c r="J360" i="1"/>
  <c r="H360" i="1"/>
  <c r="G360" i="1"/>
  <c r="E360" i="1"/>
  <c r="D360" i="1"/>
  <c r="N359" i="1"/>
  <c r="N360" i="1" s="1"/>
  <c r="M359" i="1"/>
  <c r="M360" i="1" s="1"/>
  <c r="L359" i="1"/>
  <c r="L360" i="1" s="1"/>
  <c r="I359" i="1"/>
  <c r="I360" i="1" s="1"/>
  <c r="F359" i="1"/>
  <c r="F360" i="1" s="1"/>
  <c r="L276" i="1"/>
  <c r="L277" i="1"/>
  <c r="L278" i="1"/>
  <c r="L279" i="1"/>
  <c r="L280" i="1"/>
  <c r="L281" i="1"/>
  <c r="L275" i="1"/>
  <c r="E255" i="1"/>
  <c r="G255" i="1"/>
  <c r="H255" i="1"/>
  <c r="J255" i="1"/>
  <c r="K255" i="1"/>
  <c r="D255" i="1"/>
  <c r="F163" i="1"/>
  <c r="D114" i="1"/>
  <c r="E101" i="1"/>
  <c r="D101" i="1"/>
  <c r="K85" i="1"/>
  <c r="J85" i="1"/>
  <c r="H85" i="1"/>
  <c r="G85" i="1"/>
  <c r="D85" i="1"/>
  <c r="L253" i="1"/>
  <c r="L40" i="1"/>
  <c r="M40" i="1"/>
  <c r="N275" i="1"/>
  <c r="N276" i="1"/>
  <c r="N277" i="1"/>
  <c r="N278" i="1"/>
  <c r="N279" i="1"/>
  <c r="M275" i="1"/>
  <c r="M276" i="1"/>
  <c r="M277" i="1"/>
  <c r="M278" i="1"/>
  <c r="M279" i="1"/>
  <c r="M280" i="1"/>
  <c r="M281" i="1"/>
  <c r="I276" i="1"/>
  <c r="I277" i="1"/>
  <c r="I278" i="1"/>
  <c r="I279" i="1"/>
  <c r="I275" i="1"/>
  <c r="E282" i="1"/>
  <c r="G282" i="1"/>
  <c r="H282" i="1"/>
  <c r="J282" i="1"/>
  <c r="K282" i="1"/>
  <c r="D282" i="1"/>
  <c r="F275" i="1"/>
  <c r="F276" i="1"/>
  <c r="F277" i="1"/>
  <c r="F278" i="1"/>
  <c r="F279" i="1"/>
  <c r="F280" i="1"/>
  <c r="G129" i="3" l="1"/>
  <c r="G144" i="3" s="1"/>
  <c r="O91" i="3"/>
  <c r="K129" i="3"/>
  <c r="F129" i="3"/>
  <c r="N129" i="3"/>
  <c r="H129" i="3"/>
  <c r="H144" i="3" s="1"/>
  <c r="E129" i="3"/>
  <c r="E144" i="3" s="1"/>
  <c r="J129" i="3"/>
  <c r="J144" i="3" s="1"/>
  <c r="L129" i="3"/>
  <c r="I129" i="3"/>
  <c r="D129" i="3"/>
  <c r="D144" i="3" s="1"/>
  <c r="M107" i="3"/>
  <c r="O107" i="3"/>
  <c r="L146" i="3"/>
  <c r="O65" i="3"/>
  <c r="O67" i="3" s="1"/>
  <c r="N146" i="3"/>
  <c r="I146" i="3"/>
  <c r="O122" i="3"/>
  <c r="O127" i="3" s="1"/>
  <c r="M34" i="3"/>
  <c r="K144" i="3"/>
  <c r="F146" i="3"/>
  <c r="O78" i="3"/>
  <c r="O80" i="3" s="1"/>
  <c r="O28" i="3"/>
  <c r="O34" i="3" s="1"/>
  <c r="O54" i="3"/>
  <c r="O56" i="3" s="1"/>
  <c r="M146" i="3"/>
  <c r="O114" i="2"/>
  <c r="I228" i="2"/>
  <c r="I260" i="2" s="1"/>
  <c r="M228" i="2"/>
  <c r="N228" i="2"/>
  <c r="N260" i="2" s="1"/>
  <c r="F228" i="2"/>
  <c r="L228" i="2"/>
  <c r="L260" i="2" s="1"/>
  <c r="I171" i="2"/>
  <c r="L171" i="2"/>
  <c r="L258" i="2" s="1"/>
  <c r="M171" i="2"/>
  <c r="F171" i="2"/>
  <c r="F258" i="2" s="1"/>
  <c r="O192" i="2"/>
  <c r="O93" i="2"/>
  <c r="O95" i="2" s="1"/>
  <c r="O43" i="2"/>
  <c r="O45" i="2" s="1"/>
  <c r="E264" i="2"/>
  <c r="J264" i="2"/>
  <c r="G258" i="2"/>
  <c r="G264" i="2" s="1"/>
  <c r="N45" i="2"/>
  <c r="N171" i="2" s="1"/>
  <c r="N258" i="2" s="1"/>
  <c r="O121" i="2"/>
  <c r="O123" i="2" s="1"/>
  <c r="D264" i="2"/>
  <c r="F260" i="2"/>
  <c r="M256" i="2"/>
  <c r="M262" i="2" s="1"/>
  <c r="M260" i="2"/>
  <c r="O159" i="2"/>
  <c r="O161" i="2" s="1"/>
  <c r="I258" i="2"/>
  <c r="O59" i="2"/>
  <c r="O62" i="2" s="1"/>
  <c r="O256" i="2"/>
  <c r="O262" i="2" s="1"/>
  <c r="O32" i="2"/>
  <c r="O34" i="2" s="1"/>
  <c r="O105" i="2"/>
  <c r="O107" i="2" s="1"/>
  <c r="O201" i="2"/>
  <c r="O143" i="2"/>
  <c r="O83" i="2"/>
  <c r="O85" i="2" s="1"/>
  <c r="H264" i="2"/>
  <c r="K264" i="2"/>
  <c r="O25" i="4"/>
  <c r="O28" i="4" s="1"/>
  <c r="M127" i="3"/>
  <c r="O136" i="2"/>
  <c r="O24" i="1"/>
  <c r="O25" i="1"/>
  <c r="O130" i="1"/>
  <c r="O370" i="1"/>
  <c r="O371" i="1" s="1"/>
  <c r="O364" i="1"/>
  <c r="O365" i="1" s="1"/>
  <c r="M371" i="1"/>
  <c r="M365" i="1"/>
  <c r="O359" i="1"/>
  <c r="O360" i="1" s="1"/>
  <c r="O278" i="1"/>
  <c r="O275" i="1"/>
  <c r="O277" i="1"/>
  <c r="O279" i="1"/>
  <c r="O276" i="1"/>
  <c r="N280" i="1"/>
  <c r="I280" i="1"/>
  <c r="N281" i="1"/>
  <c r="I281" i="1"/>
  <c r="F281" i="1"/>
  <c r="F282" i="1" s="1"/>
  <c r="M253" i="1"/>
  <c r="N253" i="1"/>
  <c r="I253" i="1"/>
  <c r="F253" i="1"/>
  <c r="L81" i="1"/>
  <c r="N81" i="1"/>
  <c r="M81" i="1"/>
  <c r="I81" i="1"/>
  <c r="F81" i="1"/>
  <c r="M45" i="1"/>
  <c r="N45" i="1"/>
  <c r="L45" i="1"/>
  <c r="I45" i="1"/>
  <c r="F45" i="1"/>
  <c r="L159" i="1"/>
  <c r="L84" i="1"/>
  <c r="I84" i="1"/>
  <c r="L76" i="1"/>
  <c r="L77" i="1"/>
  <c r="L78" i="1"/>
  <c r="I76" i="1"/>
  <c r="I77" i="1"/>
  <c r="M129" i="3" l="1"/>
  <c r="M144" i="3" s="1"/>
  <c r="O129" i="3"/>
  <c r="O146" i="3"/>
  <c r="L144" i="3"/>
  <c r="F144" i="3"/>
  <c r="N144" i="3"/>
  <c r="I144" i="3"/>
  <c r="O228" i="2"/>
  <c r="O260" i="2" s="1"/>
  <c r="O171" i="2"/>
  <c r="O258" i="2" s="1"/>
  <c r="F264" i="2"/>
  <c r="N264" i="2"/>
  <c r="I264" i="2"/>
  <c r="L264" i="2"/>
  <c r="M258" i="2"/>
  <c r="M264" i="2" s="1"/>
  <c r="L282" i="1"/>
  <c r="N282" i="1"/>
  <c r="I282" i="1"/>
  <c r="M282" i="1"/>
  <c r="O280" i="1"/>
  <c r="O281" i="1"/>
  <c r="O45" i="1"/>
  <c r="O81" i="1"/>
  <c r="O253" i="1"/>
  <c r="M144" i="1"/>
  <c r="M145" i="1"/>
  <c r="I73" i="1"/>
  <c r="E32" i="1"/>
  <c r="G32" i="1"/>
  <c r="H32" i="1"/>
  <c r="J32" i="1"/>
  <c r="K32" i="1"/>
  <c r="D32" i="1"/>
  <c r="N23" i="1"/>
  <c r="M23" i="1"/>
  <c r="L23" i="1"/>
  <c r="I23" i="1"/>
  <c r="F23" i="1"/>
  <c r="E187" i="1"/>
  <c r="G187" i="1"/>
  <c r="H187" i="1"/>
  <c r="J187" i="1"/>
  <c r="K187" i="1"/>
  <c r="D187" i="1"/>
  <c r="N40" i="1"/>
  <c r="I40" i="1"/>
  <c r="F40" i="1"/>
  <c r="N38" i="1"/>
  <c r="M38" i="1"/>
  <c r="L38" i="1"/>
  <c r="I38" i="1"/>
  <c r="F38" i="1"/>
  <c r="N39" i="1"/>
  <c r="M39" i="1"/>
  <c r="L39" i="1"/>
  <c r="I39" i="1"/>
  <c r="F39" i="1"/>
  <c r="N37" i="1"/>
  <c r="M37" i="1"/>
  <c r="L37" i="1"/>
  <c r="I37" i="1"/>
  <c r="F37" i="1"/>
  <c r="F247" i="1"/>
  <c r="F248" i="1" s="1"/>
  <c r="I247" i="1"/>
  <c r="I248" i="1" s="1"/>
  <c r="L247" i="1"/>
  <c r="L248" i="1" s="1"/>
  <c r="M247" i="1"/>
  <c r="M248" i="1" s="1"/>
  <c r="N247" i="1"/>
  <c r="N248" i="1" s="1"/>
  <c r="D248" i="1"/>
  <c r="E248" i="1"/>
  <c r="G248" i="1"/>
  <c r="H248" i="1"/>
  <c r="J248" i="1"/>
  <c r="K248" i="1"/>
  <c r="N186" i="1"/>
  <c r="N187" i="1" s="1"/>
  <c r="M186" i="1"/>
  <c r="M187" i="1" s="1"/>
  <c r="N144" i="1"/>
  <c r="N80" i="1"/>
  <c r="N82" i="1"/>
  <c r="N83" i="1"/>
  <c r="N84" i="1"/>
  <c r="N74" i="1"/>
  <c r="N75" i="1"/>
  <c r="N76" i="1"/>
  <c r="N77" i="1"/>
  <c r="N78" i="1"/>
  <c r="N79" i="1"/>
  <c r="N73" i="1"/>
  <c r="M76" i="1"/>
  <c r="M77" i="1"/>
  <c r="M78" i="1"/>
  <c r="M79" i="1"/>
  <c r="M80" i="1"/>
  <c r="M82" i="1"/>
  <c r="M83" i="1"/>
  <c r="M84" i="1"/>
  <c r="M74" i="1"/>
  <c r="M75" i="1"/>
  <c r="M73" i="1"/>
  <c r="L186" i="1"/>
  <c r="L187" i="1" s="1"/>
  <c r="E85" i="1"/>
  <c r="F84" i="1"/>
  <c r="F82" i="1"/>
  <c r="F76" i="1"/>
  <c r="F77" i="1"/>
  <c r="I78" i="1"/>
  <c r="F78" i="1"/>
  <c r="L73" i="1"/>
  <c r="F73" i="1"/>
  <c r="I186" i="1"/>
  <c r="I187" i="1" s="1"/>
  <c r="F186" i="1"/>
  <c r="F187" i="1" s="1"/>
  <c r="L174" i="1"/>
  <c r="N174" i="1"/>
  <c r="M174" i="1"/>
  <c r="I174" i="1"/>
  <c r="F174" i="1"/>
  <c r="N376" i="1"/>
  <c r="N377" i="1" s="1"/>
  <c r="N379" i="1" s="1"/>
  <c r="N385" i="1" s="1"/>
  <c r="M376" i="1"/>
  <c r="L376" i="1"/>
  <c r="L377" i="1" s="1"/>
  <c r="L379" i="1" s="1"/>
  <c r="L385" i="1" s="1"/>
  <c r="I376" i="1"/>
  <c r="I377" i="1" s="1"/>
  <c r="I379" i="1" s="1"/>
  <c r="I385" i="1" s="1"/>
  <c r="F376" i="1"/>
  <c r="F377" i="1" s="1"/>
  <c r="F379" i="1" s="1"/>
  <c r="F385" i="1" s="1"/>
  <c r="K377" i="1"/>
  <c r="K379" i="1" s="1"/>
  <c r="K385" i="1" s="1"/>
  <c r="J377" i="1"/>
  <c r="J379" i="1" s="1"/>
  <c r="J385" i="1" s="1"/>
  <c r="H377" i="1"/>
  <c r="H379" i="1" s="1"/>
  <c r="H385" i="1" s="1"/>
  <c r="G377" i="1"/>
  <c r="G379" i="1" s="1"/>
  <c r="G385" i="1" s="1"/>
  <c r="E377" i="1"/>
  <c r="E379" i="1" s="1"/>
  <c r="E385" i="1" s="1"/>
  <c r="D377" i="1"/>
  <c r="D379" i="1" s="1"/>
  <c r="D385" i="1" s="1"/>
  <c r="I69" i="1"/>
  <c r="I133" i="1"/>
  <c r="O144" i="3" l="1"/>
  <c r="O264" i="2"/>
  <c r="M85" i="1"/>
  <c r="N85" i="1"/>
  <c r="O282" i="1"/>
  <c r="O23" i="1"/>
  <c r="O38" i="1"/>
  <c r="O40" i="1"/>
  <c r="O39" i="1"/>
  <c r="O37" i="1"/>
  <c r="O247" i="1"/>
  <c r="O248" i="1" s="1"/>
  <c r="O75" i="1"/>
  <c r="O74" i="1"/>
  <c r="O73" i="1"/>
  <c r="O83" i="1"/>
  <c r="O186" i="1"/>
  <c r="O187" i="1" s="1"/>
  <c r="O79" i="1"/>
  <c r="O80" i="1"/>
  <c r="O78" i="1"/>
  <c r="O84" i="1"/>
  <c r="O82" i="1"/>
  <c r="O77" i="1"/>
  <c r="O76" i="1"/>
  <c r="O174" i="1"/>
  <c r="O376" i="1"/>
  <c r="O377" i="1" s="1"/>
  <c r="O379" i="1" s="1"/>
  <c r="O385" i="1" s="1"/>
  <c r="M377" i="1"/>
  <c r="M379" i="1" s="1"/>
  <c r="M385" i="1" s="1"/>
  <c r="I124" i="1"/>
  <c r="E179" i="1"/>
  <c r="G179" i="1"/>
  <c r="H179" i="1"/>
  <c r="J179" i="1"/>
  <c r="K179" i="1"/>
  <c r="D179" i="1"/>
  <c r="E259" i="1"/>
  <c r="H259" i="1"/>
  <c r="K259" i="1"/>
  <c r="J259" i="1"/>
  <c r="L145" i="1"/>
  <c r="L74" i="1"/>
  <c r="I74" i="1"/>
  <c r="F74" i="1"/>
  <c r="L75" i="1"/>
  <c r="I75" i="1"/>
  <c r="F75" i="1"/>
  <c r="O85" i="1" l="1"/>
  <c r="F182" i="1"/>
  <c r="G344" i="1"/>
  <c r="E344" i="1"/>
  <c r="D344" i="1"/>
  <c r="K344" i="1"/>
  <c r="J344" i="1"/>
  <c r="H344" i="1"/>
  <c r="N343" i="1"/>
  <c r="N344" i="1" s="1"/>
  <c r="M343" i="1"/>
  <c r="L343" i="1"/>
  <c r="L344" i="1" s="1"/>
  <c r="I343" i="1"/>
  <c r="I344" i="1" s="1"/>
  <c r="F343" i="1"/>
  <c r="F344" i="1" s="1"/>
  <c r="E164" i="1"/>
  <c r="G164" i="1"/>
  <c r="H164" i="1"/>
  <c r="J164" i="1"/>
  <c r="K164" i="1"/>
  <c r="D164" i="1"/>
  <c r="F164" i="1"/>
  <c r="M35" i="1"/>
  <c r="M36" i="1"/>
  <c r="M41" i="1"/>
  <c r="M42" i="1"/>
  <c r="M43" i="1"/>
  <c r="M44" i="1"/>
  <c r="M46" i="1"/>
  <c r="O343" i="1" l="1"/>
  <c r="O344" i="1" s="1"/>
  <c r="M344" i="1"/>
  <c r="K338" i="1"/>
  <c r="J338" i="1"/>
  <c r="H338" i="1"/>
  <c r="G338" i="1"/>
  <c r="E338" i="1"/>
  <c r="D338" i="1"/>
  <c r="N337" i="1"/>
  <c r="N338" i="1" s="1"/>
  <c r="M337" i="1"/>
  <c r="M338" i="1" s="1"/>
  <c r="L337" i="1"/>
  <c r="L338" i="1" s="1"/>
  <c r="I337" i="1"/>
  <c r="I338" i="1" s="1"/>
  <c r="F337" i="1"/>
  <c r="F338" i="1" s="1"/>
  <c r="K332" i="1"/>
  <c r="J332" i="1"/>
  <c r="H332" i="1"/>
  <c r="G332" i="1"/>
  <c r="E332" i="1"/>
  <c r="D332" i="1"/>
  <c r="N331" i="1"/>
  <c r="N332" i="1" s="1"/>
  <c r="M331" i="1"/>
  <c r="M332" i="1" s="1"/>
  <c r="L331" i="1"/>
  <c r="L332" i="1" s="1"/>
  <c r="I331" i="1"/>
  <c r="I332" i="1" s="1"/>
  <c r="F331" i="1"/>
  <c r="F332" i="1" s="1"/>
  <c r="K326" i="1"/>
  <c r="J326" i="1"/>
  <c r="H326" i="1"/>
  <c r="G326" i="1"/>
  <c r="E326" i="1"/>
  <c r="D326" i="1"/>
  <c r="N325" i="1"/>
  <c r="N326" i="1" s="1"/>
  <c r="M325" i="1"/>
  <c r="M326" i="1" s="1"/>
  <c r="L325" i="1"/>
  <c r="L326" i="1" s="1"/>
  <c r="I325" i="1"/>
  <c r="I326" i="1" s="1"/>
  <c r="F325" i="1"/>
  <c r="F326" i="1" s="1"/>
  <c r="K320" i="1"/>
  <c r="J320" i="1"/>
  <c r="H320" i="1"/>
  <c r="G320" i="1"/>
  <c r="E320" i="1"/>
  <c r="D320" i="1"/>
  <c r="N319" i="1"/>
  <c r="M319" i="1"/>
  <c r="L319" i="1"/>
  <c r="I319" i="1"/>
  <c r="F319" i="1"/>
  <c r="N318" i="1"/>
  <c r="M318" i="1"/>
  <c r="L318" i="1"/>
  <c r="I318" i="1"/>
  <c r="F318" i="1"/>
  <c r="N317" i="1"/>
  <c r="M317" i="1"/>
  <c r="L317" i="1"/>
  <c r="I317" i="1"/>
  <c r="F317" i="1"/>
  <c r="K311" i="1"/>
  <c r="J311" i="1"/>
  <c r="H311" i="1"/>
  <c r="G311" i="1"/>
  <c r="E311" i="1"/>
  <c r="D311" i="1"/>
  <c r="N310" i="1"/>
  <c r="M310" i="1"/>
  <c r="L310" i="1"/>
  <c r="I310" i="1"/>
  <c r="F310" i="1"/>
  <c r="N309" i="1"/>
  <c r="M309" i="1"/>
  <c r="L309" i="1"/>
  <c r="I309" i="1"/>
  <c r="F309" i="1"/>
  <c r="K304" i="1"/>
  <c r="J304" i="1"/>
  <c r="H304" i="1"/>
  <c r="G304" i="1"/>
  <c r="E304" i="1"/>
  <c r="D304" i="1"/>
  <c r="N303" i="1"/>
  <c r="N304" i="1" s="1"/>
  <c r="M303" i="1"/>
  <c r="M304" i="1" s="1"/>
  <c r="L303" i="1"/>
  <c r="L304" i="1" s="1"/>
  <c r="I303" i="1"/>
  <c r="I304" i="1" s="1"/>
  <c r="F303" i="1"/>
  <c r="F304" i="1" s="1"/>
  <c r="K298" i="1"/>
  <c r="J298" i="1"/>
  <c r="H298" i="1"/>
  <c r="G298" i="1"/>
  <c r="E298" i="1"/>
  <c r="D298" i="1"/>
  <c r="N297" i="1"/>
  <c r="N298" i="1" s="1"/>
  <c r="M297" i="1"/>
  <c r="L297" i="1"/>
  <c r="L298" i="1" s="1"/>
  <c r="I297" i="1"/>
  <c r="I298" i="1" s="1"/>
  <c r="F297" i="1"/>
  <c r="F298" i="1" s="1"/>
  <c r="K288" i="1"/>
  <c r="J288" i="1"/>
  <c r="H288" i="1"/>
  <c r="G288" i="1"/>
  <c r="E288" i="1"/>
  <c r="D288" i="1"/>
  <c r="N287" i="1"/>
  <c r="N288" i="1" s="1"/>
  <c r="M287" i="1"/>
  <c r="M288" i="1" s="1"/>
  <c r="L287" i="1"/>
  <c r="L288" i="1" s="1"/>
  <c r="I287" i="1"/>
  <c r="I288" i="1" s="1"/>
  <c r="F287" i="1"/>
  <c r="F288" i="1" s="1"/>
  <c r="K266" i="1"/>
  <c r="J266" i="1"/>
  <c r="H266" i="1"/>
  <c r="G266" i="1"/>
  <c r="E266" i="1"/>
  <c r="D266" i="1"/>
  <c r="N265" i="1"/>
  <c r="N266" i="1" s="1"/>
  <c r="M265" i="1"/>
  <c r="L265" i="1"/>
  <c r="L266" i="1" s="1"/>
  <c r="I265" i="1"/>
  <c r="I266" i="1" s="1"/>
  <c r="F265" i="1"/>
  <c r="F266" i="1" s="1"/>
  <c r="G259" i="1"/>
  <c r="D259" i="1"/>
  <c r="N258" i="1"/>
  <c r="M258" i="1"/>
  <c r="M259" i="1" s="1"/>
  <c r="L258" i="1"/>
  <c r="L259" i="1" s="1"/>
  <c r="I258" i="1"/>
  <c r="I259" i="1" s="1"/>
  <c r="F258" i="1"/>
  <c r="F259" i="1" s="1"/>
  <c r="N254" i="1"/>
  <c r="N255" i="1" s="1"/>
  <c r="M254" i="1"/>
  <c r="M255" i="1" s="1"/>
  <c r="L254" i="1"/>
  <c r="L255" i="1" s="1"/>
  <c r="I254" i="1"/>
  <c r="I255" i="1" s="1"/>
  <c r="F254" i="1"/>
  <c r="F255" i="1" s="1"/>
  <c r="K240" i="1"/>
  <c r="K242" i="1" s="1"/>
  <c r="J240" i="1"/>
  <c r="J242" i="1" s="1"/>
  <c r="H240" i="1"/>
  <c r="H242" i="1" s="1"/>
  <c r="G240" i="1"/>
  <c r="G242" i="1" s="1"/>
  <c r="E240" i="1"/>
  <c r="E242" i="1" s="1"/>
  <c r="D240" i="1"/>
  <c r="D242" i="1" s="1"/>
  <c r="N239" i="1"/>
  <c r="M239" i="1"/>
  <c r="L239" i="1"/>
  <c r="I239" i="1"/>
  <c r="F239" i="1"/>
  <c r="N238" i="1"/>
  <c r="M238" i="1"/>
  <c r="L238" i="1"/>
  <c r="I238" i="1"/>
  <c r="F238" i="1"/>
  <c r="N237" i="1"/>
  <c r="M237" i="1"/>
  <c r="L237" i="1"/>
  <c r="I237" i="1"/>
  <c r="F237" i="1"/>
  <c r="N236" i="1"/>
  <c r="M236" i="1"/>
  <c r="L236" i="1"/>
  <c r="I236" i="1"/>
  <c r="F236" i="1"/>
  <c r="K224" i="1"/>
  <c r="J224" i="1"/>
  <c r="H224" i="1"/>
  <c r="G224" i="1"/>
  <c r="E224" i="1"/>
  <c r="D224" i="1"/>
  <c r="N223" i="1"/>
  <c r="M223" i="1"/>
  <c r="L223" i="1"/>
  <c r="I223" i="1"/>
  <c r="F223" i="1"/>
  <c r="N222" i="1"/>
  <c r="M222" i="1"/>
  <c r="L222" i="1"/>
  <c r="I222" i="1"/>
  <c r="F222" i="1"/>
  <c r="K217" i="1"/>
  <c r="J217" i="1"/>
  <c r="H217" i="1"/>
  <c r="G217" i="1"/>
  <c r="E217" i="1"/>
  <c r="D217" i="1"/>
  <c r="N216" i="1"/>
  <c r="M216" i="1"/>
  <c r="L216" i="1"/>
  <c r="I216" i="1"/>
  <c r="F216" i="1"/>
  <c r="N215" i="1"/>
  <c r="M215" i="1"/>
  <c r="L215" i="1"/>
  <c r="I215" i="1"/>
  <c r="F215" i="1"/>
  <c r="N214" i="1"/>
  <c r="M214" i="1"/>
  <c r="L214" i="1"/>
  <c r="I214" i="1"/>
  <c r="F214" i="1"/>
  <c r="N213" i="1"/>
  <c r="M213" i="1"/>
  <c r="L213" i="1"/>
  <c r="I213" i="1"/>
  <c r="F213" i="1"/>
  <c r="N212" i="1"/>
  <c r="M212" i="1"/>
  <c r="L212" i="1"/>
  <c r="I212" i="1"/>
  <c r="F212" i="1"/>
  <c r="N211" i="1"/>
  <c r="M211" i="1"/>
  <c r="L211" i="1"/>
  <c r="I211" i="1"/>
  <c r="F211" i="1"/>
  <c r="N210" i="1"/>
  <c r="M210" i="1"/>
  <c r="L210" i="1"/>
  <c r="I210" i="1"/>
  <c r="F210" i="1"/>
  <c r="N209" i="1"/>
  <c r="M209" i="1"/>
  <c r="L209" i="1"/>
  <c r="I209" i="1"/>
  <c r="F209" i="1"/>
  <c r="K202" i="1"/>
  <c r="K204" i="1" s="1"/>
  <c r="J202" i="1"/>
  <c r="J204" i="1" s="1"/>
  <c r="H202" i="1"/>
  <c r="H204" i="1" s="1"/>
  <c r="G202" i="1"/>
  <c r="G204" i="1" s="1"/>
  <c r="E202" i="1"/>
  <c r="E204" i="1" s="1"/>
  <c r="D202" i="1"/>
  <c r="D204" i="1" s="1"/>
  <c r="N201" i="1"/>
  <c r="M201" i="1"/>
  <c r="L201" i="1"/>
  <c r="I201" i="1"/>
  <c r="F201" i="1"/>
  <c r="N200" i="1"/>
  <c r="M200" i="1"/>
  <c r="L200" i="1"/>
  <c r="I200" i="1"/>
  <c r="F200" i="1"/>
  <c r="K195" i="1"/>
  <c r="J195" i="1"/>
  <c r="H195" i="1"/>
  <c r="G195" i="1"/>
  <c r="E195" i="1"/>
  <c r="D195" i="1"/>
  <c r="N194" i="1"/>
  <c r="M194" i="1"/>
  <c r="L194" i="1"/>
  <c r="I194" i="1"/>
  <c r="F194" i="1"/>
  <c r="N193" i="1"/>
  <c r="M193" i="1"/>
  <c r="L193" i="1"/>
  <c r="I193" i="1"/>
  <c r="F193" i="1"/>
  <c r="K183" i="1"/>
  <c r="J183" i="1"/>
  <c r="H183" i="1"/>
  <c r="G183" i="1"/>
  <c r="E183" i="1"/>
  <c r="D183" i="1"/>
  <c r="N182" i="1"/>
  <c r="M182" i="1"/>
  <c r="L182" i="1"/>
  <c r="I182" i="1"/>
  <c r="N178" i="1"/>
  <c r="N179" i="1" s="1"/>
  <c r="M178" i="1"/>
  <c r="M179" i="1" s="1"/>
  <c r="L178" i="1"/>
  <c r="L179" i="1" s="1"/>
  <c r="I178" i="1"/>
  <c r="I179" i="1" s="1"/>
  <c r="F178" i="1"/>
  <c r="F179" i="1" s="1"/>
  <c r="K175" i="1"/>
  <c r="J175" i="1"/>
  <c r="H175" i="1"/>
  <c r="G175" i="1"/>
  <c r="E175" i="1"/>
  <c r="D175" i="1"/>
  <c r="N173" i="1"/>
  <c r="M173" i="1"/>
  <c r="L173" i="1"/>
  <c r="I173" i="1"/>
  <c r="F173" i="1"/>
  <c r="N172" i="1"/>
  <c r="M172" i="1"/>
  <c r="L172" i="1"/>
  <c r="I172" i="1"/>
  <c r="F172" i="1"/>
  <c r="N171" i="1"/>
  <c r="M171" i="1"/>
  <c r="L171" i="1"/>
  <c r="I171" i="1"/>
  <c r="F171" i="1"/>
  <c r="N163" i="1"/>
  <c r="N164" i="1" s="1"/>
  <c r="M163" i="1"/>
  <c r="M164" i="1" s="1"/>
  <c r="L163" i="1"/>
  <c r="L164" i="1" s="1"/>
  <c r="I163" i="1"/>
  <c r="I164" i="1" s="1"/>
  <c r="K160" i="1"/>
  <c r="J160" i="1"/>
  <c r="H160" i="1"/>
  <c r="G160" i="1"/>
  <c r="E160" i="1"/>
  <c r="D160" i="1"/>
  <c r="N159" i="1"/>
  <c r="N160" i="1" s="1"/>
  <c r="M159" i="1"/>
  <c r="M160" i="1" s="1"/>
  <c r="L160" i="1"/>
  <c r="I159" i="1"/>
  <c r="I160" i="1" s="1"/>
  <c r="F159" i="1"/>
  <c r="F160" i="1" s="1"/>
  <c r="K156" i="1"/>
  <c r="J156" i="1"/>
  <c r="H156" i="1"/>
  <c r="G156" i="1"/>
  <c r="E156" i="1"/>
  <c r="D156" i="1"/>
  <c r="N155" i="1"/>
  <c r="M155" i="1"/>
  <c r="L155" i="1"/>
  <c r="I155" i="1"/>
  <c r="F155" i="1"/>
  <c r="N154" i="1"/>
  <c r="M154" i="1"/>
  <c r="L154" i="1"/>
  <c r="I154" i="1"/>
  <c r="F154" i="1"/>
  <c r="N153" i="1"/>
  <c r="M153" i="1"/>
  <c r="L153" i="1"/>
  <c r="I153" i="1"/>
  <c r="K146" i="1"/>
  <c r="J146" i="1"/>
  <c r="H146" i="1"/>
  <c r="G146" i="1"/>
  <c r="E146" i="1"/>
  <c r="D146" i="1"/>
  <c r="N145" i="1"/>
  <c r="I145" i="1"/>
  <c r="F145" i="1"/>
  <c r="L144" i="1"/>
  <c r="I144" i="1"/>
  <c r="F144" i="1"/>
  <c r="N143" i="1"/>
  <c r="M143" i="1"/>
  <c r="L143" i="1"/>
  <c r="I143" i="1"/>
  <c r="F143" i="1"/>
  <c r="N142" i="1"/>
  <c r="M142" i="1"/>
  <c r="L142" i="1"/>
  <c r="I142" i="1"/>
  <c r="F142" i="1"/>
  <c r="N141" i="1"/>
  <c r="M141" i="1"/>
  <c r="L141" i="1"/>
  <c r="I141" i="1"/>
  <c r="F141" i="1"/>
  <c r="N140" i="1"/>
  <c r="M140" i="1"/>
  <c r="L140" i="1"/>
  <c r="I140" i="1"/>
  <c r="F140" i="1"/>
  <c r="K137" i="1"/>
  <c r="J137" i="1"/>
  <c r="H137" i="1"/>
  <c r="G137" i="1"/>
  <c r="E137" i="1"/>
  <c r="D137" i="1"/>
  <c r="N136" i="1"/>
  <c r="M136" i="1"/>
  <c r="L136" i="1"/>
  <c r="I136" i="1"/>
  <c r="F136" i="1"/>
  <c r="N135" i="1"/>
  <c r="M135" i="1"/>
  <c r="L135" i="1"/>
  <c r="I135" i="1"/>
  <c r="F135" i="1"/>
  <c r="N134" i="1"/>
  <c r="M134" i="1"/>
  <c r="L134" i="1"/>
  <c r="I134" i="1"/>
  <c r="F134" i="1"/>
  <c r="N133" i="1"/>
  <c r="M133" i="1"/>
  <c r="L133" i="1"/>
  <c r="F133" i="1"/>
  <c r="N132" i="1"/>
  <c r="M132" i="1"/>
  <c r="L132" i="1"/>
  <c r="I132" i="1"/>
  <c r="F132" i="1"/>
  <c r="N131" i="1"/>
  <c r="M131" i="1"/>
  <c r="L131" i="1"/>
  <c r="I131" i="1"/>
  <c r="F131" i="1"/>
  <c r="N129" i="1"/>
  <c r="M129" i="1"/>
  <c r="L129" i="1"/>
  <c r="I129" i="1"/>
  <c r="F129" i="1"/>
  <c r="N128" i="1"/>
  <c r="M128" i="1"/>
  <c r="L128" i="1"/>
  <c r="I128" i="1"/>
  <c r="F128" i="1"/>
  <c r="N127" i="1"/>
  <c r="M127" i="1"/>
  <c r="L127" i="1"/>
  <c r="I127" i="1"/>
  <c r="F127" i="1"/>
  <c r="N126" i="1"/>
  <c r="M126" i="1"/>
  <c r="L126" i="1"/>
  <c r="I126" i="1"/>
  <c r="F126" i="1"/>
  <c r="N125" i="1"/>
  <c r="M125" i="1"/>
  <c r="L125" i="1"/>
  <c r="I125" i="1"/>
  <c r="F125" i="1"/>
  <c r="N124" i="1"/>
  <c r="M124" i="1"/>
  <c r="L124" i="1"/>
  <c r="N123" i="1"/>
  <c r="M123" i="1"/>
  <c r="I123" i="1"/>
  <c r="F123" i="1"/>
  <c r="N122" i="1"/>
  <c r="M122" i="1"/>
  <c r="L122" i="1"/>
  <c r="I122" i="1"/>
  <c r="F122" i="1"/>
  <c r="N121" i="1"/>
  <c r="M121" i="1"/>
  <c r="L121" i="1"/>
  <c r="I121" i="1"/>
  <c r="F121" i="1"/>
  <c r="K114" i="1"/>
  <c r="J114" i="1"/>
  <c r="H114" i="1"/>
  <c r="G114" i="1"/>
  <c r="E114" i="1"/>
  <c r="D116" i="1"/>
  <c r="N113" i="1"/>
  <c r="M113" i="1"/>
  <c r="L113" i="1"/>
  <c r="I113" i="1"/>
  <c r="F113" i="1"/>
  <c r="N112" i="1"/>
  <c r="M112" i="1"/>
  <c r="L112" i="1"/>
  <c r="I112" i="1"/>
  <c r="F112" i="1"/>
  <c r="N111" i="1"/>
  <c r="M111" i="1"/>
  <c r="L111" i="1"/>
  <c r="I111" i="1"/>
  <c r="F111" i="1"/>
  <c r="N110" i="1"/>
  <c r="M110" i="1"/>
  <c r="L110" i="1"/>
  <c r="I110" i="1"/>
  <c r="F110" i="1"/>
  <c r="K101" i="1"/>
  <c r="J101" i="1"/>
  <c r="H101" i="1"/>
  <c r="G101" i="1"/>
  <c r="N100" i="1"/>
  <c r="M100" i="1"/>
  <c r="L100" i="1"/>
  <c r="I100" i="1"/>
  <c r="F100" i="1"/>
  <c r="N99" i="1"/>
  <c r="M99" i="1"/>
  <c r="L99" i="1"/>
  <c r="I99" i="1"/>
  <c r="F99" i="1"/>
  <c r="N98" i="1"/>
  <c r="M98" i="1"/>
  <c r="L98" i="1"/>
  <c r="I98" i="1"/>
  <c r="N97" i="1"/>
  <c r="M97" i="1"/>
  <c r="L97" i="1"/>
  <c r="I97" i="1"/>
  <c r="F97" i="1"/>
  <c r="N96" i="1"/>
  <c r="M96" i="1"/>
  <c r="L96" i="1"/>
  <c r="I96" i="1"/>
  <c r="F96" i="1"/>
  <c r="N95" i="1"/>
  <c r="M95" i="1"/>
  <c r="L95" i="1"/>
  <c r="I95" i="1"/>
  <c r="N94" i="1"/>
  <c r="M94" i="1"/>
  <c r="L94" i="1"/>
  <c r="I94" i="1"/>
  <c r="F94" i="1"/>
  <c r="N93" i="1"/>
  <c r="M93" i="1"/>
  <c r="L93" i="1"/>
  <c r="I93" i="1"/>
  <c r="F93" i="1"/>
  <c r="N92" i="1"/>
  <c r="M92" i="1"/>
  <c r="L92" i="1"/>
  <c r="I92" i="1"/>
  <c r="F92" i="1"/>
  <c r="L83" i="1"/>
  <c r="I83" i="1"/>
  <c r="F83" i="1"/>
  <c r="L80" i="1"/>
  <c r="I80" i="1"/>
  <c r="F80" i="1"/>
  <c r="L79" i="1"/>
  <c r="I79" i="1"/>
  <c r="F79" i="1"/>
  <c r="K70" i="1"/>
  <c r="K87" i="1" s="1"/>
  <c r="J70" i="1"/>
  <c r="H70" i="1"/>
  <c r="G70" i="1"/>
  <c r="E70" i="1"/>
  <c r="E87" i="1" s="1"/>
  <c r="D70" i="1"/>
  <c r="D87" i="1" s="1"/>
  <c r="N69" i="1"/>
  <c r="M69" i="1"/>
  <c r="L69" i="1"/>
  <c r="F69" i="1"/>
  <c r="N68" i="1"/>
  <c r="M68" i="1"/>
  <c r="L68" i="1"/>
  <c r="I68" i="1"/>
  <c r="F68" i="1"/>
  <c r="N67" i="1"/>
  <c r="M67" i="1"/>
  <c r="L67" i="1"/>
  <c r="I67" i="1"/>
  <c r="F67" i="1"/>
  <c r="N66" i="1"/>
  <c r="M66" i="1"/>
  <c r="L66" i="1"/>
  <c r="I66" i="1"/>
  <c r="F66" i="1"/>
  <c r="K51" i="1"/>
  <c r="J51" i="1"/>
  <c r="H51" i="1"/>
  <c r="G51" i="1"/>
  <c r="E51" i="1"/>
  <c r="D51" i="1"/>
  <c r="N50" i="1"/>
  <c r="N51" i="1" s="1"/>
  <c r="M50" i="1"/>
  <c r="M51" i="1" s="1"/>
  <c r="L50" i="1"/>
  <c r="L51" i="1" s="1"/>
  <c r="I50" i="1"/>
  <c r="I51" i="1" s="1"/>
  <c r="F50" i="1"/>
  <c r="F51" i="1" s="1"/>
  <c r="K47" i="1"/>
  <c r="J47" i="1"/>
  <c r="H47" i="1"/>
  <c r="G47" i="1"/>
  <c r="E47" i="1"/>
  <c r="D47" i="1"/>
  <c r="N46" i="1"/>
  <c r="L46" i="1"/>
  <c r="I46" i="1"/>
  <c r="F46" i="1"/>
  <c r="N44" i="1"/>
  <c r="L44" i="1"/>
  <c r="I44" i="1"/>
  <c r="F44" i="1"/>
  <c r="N43" i="1"/>
  <c r="L43" i="1"/>
  <c r="I43" i="1"/>
  <c r="F43" i="1"/>
  <c r="N42" i="1"/>
  <c r="L42" i="1"/>
  <c r="I42" i="1"/>
  <c r="F42" i="1"/>
  <c r="N41" i="1"/>
  <c r="L41" i="1"/>
  <c r="I41" i="1"/>
  <c r="F41" i="1"/>
  <c r="N36" i="1"/>
  <c r="L36" i="1"/>
  <c r="I36" i="1"/>
  <c r="F36" i="1"/>
  <c r="N35" i="1"/>
  <c r="L35" i="1"/>
  <c r="I35" i="1"/>
  <c r="F35" i="1"/>
  <c r="N31" i="1"/>
  <c r="M31" i="1"/>
  <c r="L31" i="1"/>
  <c r="I31" i="1"/>
  <c r="F31" i="1"/>
  <c r="N30" i="1"/>
  <c r="M30" i="1"/>
  <c r="L30" i="1"/>
  <c r="I30" i="1"/>
  <c r="F30" i="1"/>
  <c r="N29" i="1"/>
  <c r="M29" i="1"/>
  <c r="L29" i="1"/>
  <c r="I29" i="1"/>
  <c r="F29" i="1"/>
  <c r="N28" i="1"/>
  <c r="M28" i="1"/>
  <c r="L28" i="1"/>
  <c r="I28" i="1"/>
  <c r="F28" i="1"/>
  <c r="N27" i="1"/>
  <c r="M27" i="1"/>
  <c r="L27" i="1"/>
  <c r="I27" i="1"/>
  <c r="F27" i="1"/>
  <c r="N26" i="1"/>
  <c r="M26" i="1"/>
  <c r="L26" i="1"/>
  <c r="I26" i="1"/>
  <c r="F26" i="1"/>
  <c r="N22" i="1"/>
  <c r="M22" i="1"/>
  <c r="L22" i="1"/>
  <c r="I22" i="1"/>
  <c r="F22" i="1"/>
  <c r="N21" i="1"/>
  <c r="M21" i="1"/>
  <c r="L21" i="1"/>
  <c r="I21" i="1"/>
  <c r="F21" i="1"/>
  <c r="N20" i="1"/>
  <c r="M20" i="1"/>
  <c r="L20" i="1"/>
  <c r="I20" i="1"/>
  <c r="F20" i="1"/>
  <c r="N19" i="1"/>
  <c r="M19" i="1"/>
  <c r="L19" i="1"/>
  <c r="I19" i="1"/>
  <c r="F19" i="1"/>
  <c r="N18" i="1"/>
  <c r="M18" i="1"/>
  <c r="L18" i="1"/>
  <c r="I18" i="1"/>
  <c r="F18" i="1"/>
  <c r="N17" i="1"/>
  <c r="M17" i="1"/>
  <c r="L17" i="1"/>
  <c r="I17" i="1"/>
  <c r="F17" i="1"/>
  <c r="N16" i="1"/>
  <c r="M16" i="1"/>
  <c r="L16" i="1"/>
  <c r="I16" i="1"/>
  <c r="F16" i="1"/>
  <c r="J347" i="1" l="1"/>
  <c r="J383" i="1" s="1"/>
  <c r="G347" i="1"/>
  <c r="G383" i="1" s="1"/>
  <c r="E347" i="1"/>
  <c r="E383" i="1" s="1"/>
  <c r="K347" i="1"/>
  <c r="K383" i="1" s="1"/>
  <c r="H347" i="1"/>
  <c r="H383" i="1" s="1"/>
  <c r="D347" i="1"/>
  <c r="D383" i="1" s="1"/>
  <c r="F101" i="1"/>
  <c r="L85" i="1"/>
  <c r="D188" i="1"/>
  <c r="F85" i="1"/>
  <c r="I85" i="1"/>
  <c r="N32" i="1"/>
  <c r="L32" i="1"/>
  <c r="M32" i="1"/>
  <c r="I32" i="1"/>
  <c r="F32" i="1"/>
  <c r="E165" i="1"/>
  <c r="K165" i="1"/>
  <c r="H165" i="1"/>
  <c r="G148" i="1"/>
  <c r="D165" i="1"/>
  <c r="J165" i="1"/>
  <c r="D148" i="1"/>
  <c r="J148" i="1"/>
  <c r="G165" i="1"/>
  <c r="H148" i="1"/>
  <c r="E148" i="1"/>
  <c r="K148" i="1"/>
  <c r="K116" i="1"/>
  <c r="E116" i="1"/>
  <c r="G116" i="1"/>
  <c r="J116" i="1"/>
  <c r="H116" i="1"/>
  <c r="H87" i="1"/>
  <c r="J87" i="1"/>
  <c r="G87" i="1"/>
  <c r="D53" i="1"/>
  <c r="J53" i="1"/>
  <c r="K53" i="1"/>
  <c r="E53" i="1"/>
  <c r="G53" i="1"/>
  <c r="H53" i="1"/>
  <c r="L101" i="1"/>
  <c r="I137" i="1"/>
  <c r="M137" i="1"/>
  <c r="L137" i="1"/>
  <c r="N137" i="1"/>
  <c r="O317" i="1"/>
  <c r="O94" i="1"/>
  <c r="O98" i="1"/>
  <c r="M260" i="1"/>
  <c r="O222" i="1"/>
  <c r="O46" i="1"/>
  <c r="O143" i="1"/>
  <c r="O27" i="1"/>
  <c r="O144" i="1"/>
  <c r="O43" i="1"/>
  <c r="O111" i="1"/>
  <c r="O172" i="1"/>
  <c r="F260" i="1"/>
  <c r="I183" i="1"/>
  <c r="O26" i="1"/>
  <c r="O29" i="1"/>
  <c r="O140" i="1"/>
  <c r="O171" i="1"/>
  <c r="L260" i="1"/>
  <c r="E260" i="1"/>
  <c r="K260" i="1"/>
  <c r="O18" i="1"/>
  <c r="O41" i="1"/>
  <c r="O44" i="1"/>
  <c r="O142" i="1"/>
  <c r="O155" i="1"/>
  <c r="O182" i="1"/>
  <c r="O194" i="1"/>
  <c r="F202" i="1"/>
  <c r="F204" i="1" s="1"/>
  <c r="N202" i="1"/>
  <c r="N204" i="1" s="1"/>
  <c r="O201" i="1"/>
  <c r="O238" i="1"/>
  <c r="I260" i="1"/>
  <c r="O42" i="1"/>
  <c r="O121" i="1"/>
  <c r="O125" i="1"/>
  <c r="O131" i="1"/>
  <c r="O133" i="1"/>
  <c r="H188" i="1"/>
  <c r="O20" i="1"/>
  <c r="O28" i="1"/>
  <c r="O31" i="1"/>
  <c r="O35" i="1"/>
  <c r="O126" i="1"/>
  <c r="O173" i="1"/>
  <c r="F114" i="1"/>
  <c r="O110" i="1"/>
  <c r="O113" i="1"/>
  <c r="O128" i="1"/>
  <c r="J188" i="1"/>
  <c r="L217" i="1"/>
  <c r="F224" i="1"/>
  <c r="N224" i="1"/>
  <c r="M240" i="1"/>
  <c r="M242" i="1" s="1"/>
  <c r="F311" i="1"/>
  <c r="N311" i="1"/>
  <c r="I320" i="1"/>
  <c r="O19" i="1"/>
  <c r="O97" i="1"/>
  <c r="O123" i="1"/>
  <c r="L146" i="1"/>
  <c r="O141" i="1"/>
  <c r="L156" i="1"/>
  <c r="L165" i="1" s="1"/>
  <c r="F175" i="1"/>
  <c r="N175" i="1"/>
  <c r="L202" i="1"/>
  <c r="L204" i="1" s="1"/>
  <c r="O223" i="1"/>
  <c r="O236" i="1"/>
  <c r="L311" i="1"/>
  <c r="L320" i="1"/>
  <c r="O319" i="1"/>
  <c r="O325" i="1"/>
  <c r="O326" i="1" s="1"/>
  <c r="M47" i="1"/>
  <c r="O36" i="1"/>
  <c r="I70" i="1"/>
  <c r="O68" i="1"/>
  <c r="O129" i="1"/>
  <c r="O132" i="1"/>
  <c r="O135" i="1"/>
  <c r="M156" i="1"/>
  <c r="M165" i="1" s="1"/>
  <c r="M202" i="1"/>
  <c r="M204" i="1" s="1"/>
  <c r="O265" i="1"/>
  <c r="O266" i="1" s="1"/>
  <c r="M311" i="1"/>
  <c r="F47" i="1"/>
  <c r="N47" i="1"/>
  <c r="L70" i="1"/>
  <c r="I101" i="1"/>
  <c r="O93" i="1"/>
  <c r="O96" i="1"/>
  <c r="O100" i="1"/>
  <c r="I114" i="1"/>
  <c r="F156" i="1"/>
  <c r="F165" i="1" s="1"/>
  <c r="N156" i="1"/>
  <c r="N165" i="1" s="1"/>
  <c r="E188" i="1"/>
  <c r="K188" i="1"/>
  <c r="M183" i="1"/>
  <c r="I195" i="1"/>
  <c r="M217" i="1"/>
  <c r="N217" i="1"/>
  <c r="O213" i="1"/>
  <c r="I224" i="1"/>
  <c r="F240" i="1"/>
  <c r="F242" i="1" s="1"/>
  <c r="O237" i="1"/>
  <c r="G260" i="1"/>
  <c r="O258" i="1"/>
  <c r="O259" i="1" s="1"/>
  <c r="H260" i="1"/>
  <c r="M320" i="1"/>
  <c r="O22" i="1"/>
  <c r="I47" i="1"/>
  <c r="M70" i="1"/>
  <c r="M87" i="1" s="1"/>
  <c r="F70" i="1"/>
  <c r="N70" i="1"/>
  <c r="N87" i="1" s="1"/>
  <c r="O112" i="1"/>
  <c r="O136" i="1"/>
  <c r="F146" i="1"/>
  <c r="N146" i="1"/>
  <c r="O153" i="1"/>
  <c r="O154" i="1"/>
  <c r="O163" i="1"/>
  <c r="O164" i="1" s="1"/>
  <c r="L175" i="1"/>
  <c r="G188" i="1"/>
  <c r="F183" i="1"/>
  <c r="N183" i="1"/>
  <c r="L195" i="1"/>
  <c r="I202" i="1"/>
  <c r="I204" i="1" s="1"/>
  <c r="O210" i="1"/>
  <c r="O214" i="1"/>
  <c r="L224" i="1"/>
  <c r="I240" i="1"/>
  <c r="I242" i="1" s="1"/>
  <c r="D260" i="1"/>
  <c r="O21" i="1"/>
  <c r="O30" i="1"/>
  <c r="L47" i="1"/>
  <c r="O67" i="1"/>
  <c r="M101" i="1"/>
  <c r="O95" i="1"/>
  <c r="O99" i="1"/>
  <c r="M114" i="1"/>
  <c r="O134" i="1"/>
  <c r="I146" i="1"/>
  <c r="O145" i="1"/>
  <c r="O159" i="1"/>
  <c r="O160" i="1" s="1"/>
  <c r="L183" i="1"/>
  <c r="O193" i="1"/>
  <c r="I217" i="1"/>
  <c r="O211" i="1"/>
  <c r="O215" i="1"/>
  <c r="J260" i="1"/>
  <c r="O297" i="1"/>
  <c r="O298" i="1" s="1"/>
  <c r="I311" i="1"/>
  <c r="O318" i="1"/>
  <c r="O337" i="1"/>
  <c r="O338" i="1" s="1"/>
  <c r="O17" i="1"/>
  <c r="N114" i="1"/>
  <c r="O124" i="1"/>
  <c r="M146" i="1"/>
  <c r="I156" i="1"/>
  <c r="I165" i="1" s="1"/>
  <c r="I175" i="1"/>
  <c r="O16" i="1"/>
  <c r="O50" i="1"/>
  <c r="O51" i="1" s="1"/>
  <c r="L114" i="1"/>
  <c r="F137" i="1"/>
  <c r="O178" i="1"/>
  <c r="O179" i="1" s="1"/>
  <c r="F217" i="1"/>
  <c r="O69" i="1"/>
  <c r="N101" i="1"/>
  <c r="O122" i="1"/>
  <c r="O127" i="1"/>
  <c r="M175" i="1"/>
  <c r="L240" i="1"/>
  <c r="L242" i="1" s="1"/>
  <c r="F320" i="1"/>
  <c r="N320" i="1"/>
  <c r="F195" i="1"/>
  <c r="N195" i="1"/>
  <c r="O239" i="1"/>
  <c r="O66" i="1"/>
  <c r="O92" i="1"/>
  <c r="O212" i="1"/>
  <c r="O216" i="1"/>
  <c r="N240" i="1"/>
  <c r="N242" i="1" s="1"/>
  <c r="O310" i="1"/>
  <c r="M195" i="1"/>
  <c r="O200" i="1"/>
  <c r="M224" i="1"/>
  <c r="O254" i="1"/>
  <c r="O255" i="1" s="1"/>
  <c r="M266" i="1"/>
  <c r="O287" i="1"/>
  <c r="O288" i="1" s="1"/>
  <c r="M298" i="1"/>
  <c r="O303" i="1"/>
  <c r="O304" i="1" s="1"/>
  <c r="O331" i="1"/>
  <c r="O332" i="1" s="1"/>
  <c r="N259" i="1"/>
  <c r="N260" i="1" s="1"/>
  <c r="O209" i="1"/>
  <c r="O309" i="1"/>
  <c r="M347" i="1" l="1"/>
  <c r="M383" i="1" s="1"/>
  <c r="K268" i="1"/>
  <c r="K381" i="1" s="1"/>
  <c r="K387" i="1" s="1"/>
  <c r="I347" i="1"/>
  <c r="I383" i="1" s="1"/>
  <c r="F347" i="1"/>
  <c r="F383" i="1" s="1"/>
  <c r="L347" i="1"/>
  <c r="L383" i="1" s="1"/>
  <c r="N347" i="1"/>
  <c r="N383" i="1" s="1"/>
  <c r="H268" i="1"/>
  <c r="H381" i="1" s="1"/>
  <c r="H387" i="1" s="1"/>
  <c r="G268" i="1"/>
  <c r="G381" i="1" s="1"/>
  <c r="G387" i="1" s="1"/>
  <c r="D268" i="1"/>
  <c r="D381" i="1" s="1"/>
  <c r="D387" i="1" s="1"/>
  <c r="J268" i="1"/>
  <c r="J381" i="1" s="1"/>
  <c r="J387" i="1" s="1"/>
  <c r="E268" i="1"/>
  <c r="E381" i="1" s="1"/>
  <c r="E387" i="1" s="1"/>
  <c r="O32" i="1"/>
  <c r="F148" i="1"/>
  <c r="N148" i="1"/>
  <c r="L148" i="1"/>
  <c r="M148" i="1"/>
  <c r="I148" i="1"/>
  <c r="M116" i="1"/>
  <c r="I116" i="1"/>
  <c r="F116" i="1"/>
  <c r="L116" i="1"/>
  <c r="N116" i="1"/>
  <c r="F87" i="1"/>
  <c r="M53" i="1"/>
  <c r="L53" i="1"/>
  <c r="L87" i="1"/>
  <c r="I87" i="1"/>
  <c r="F53" i="1"/>
  <c r="N53" i="1"/>
  <c r="I53" i="1"/>
  <c r="O195" i="1"/>
  <c r="O47" i="1"/>
  <c r="O101" i="1"/>
  <c r="O70" i="1"/>
  <c r="O137" i="1"/>
  <c r="O311" i="1"/>
  <c r="O320" i="1"/>
  <c r="O260" i="1"/>
  <c r="O202" i="1"/>
  <c r="O204" i="1" s="1"/>
  <c r="O183" i="1"/>
  <c r="O175" i="1"/>
  <c r="I188" i="1"/>
  <c r="F188" i="1"/>
  <c r="O240" i="1"/>
  <c r="O242" i="1" s="1"/>
  <c r="O224" i="1"/>
  <c r="O114" i="1"/>
  <c r="L188" i="1"/>
  <c r="N188" i="1"/>
  <c r="M188" i="1"/>
  <c r="O146" i="1"/>
  <c r="O156" i="1"/>
  <c r="O165" i="1" s="1"/>
  <c r="O217" i="1"/>
  <c r="O347" i="1" l="1"/>
  <c r="O383" i="1" s="1"/>
  <c r="M268" i="1"/>
  <c r="M381" i="1" s="1"/>
  <c r="M387" i="1" s="1"/>
  <c r="I268" i="1"/>
  <c r="I381" i="1" s="1"/>
  <c r="I387" i="1" s="1"/>
  <c r="N268" i="1"/>
  <c r="N381" i="1" s="1"/>
  <c r="N387" i="1" s="1"/>
  <c r="F268" i="1"/>
  <c r="F381" i="1" s="1"/>
  <c r="F387" i="1" s="1"/>
  <c r="L268" i="1"/>
  <c r="L381" i="1" s="1"/>
  <c r="L387" i="1" s="1"/>
  <c r="O148" i="1"/>
  <c r="O116" i="1"/>
  <c r="O188" i="1"/>
  <c r="O87" i="1"/>
  <c r="O53" i="1"/>
  <c r="O268" i="1" l="1"/>
  <c r="O381" i="1" s="1"/>
  <c r="O387" i="1" s="1"/>
</calcChain>
</file>

<file path=xl/sharedStrings.xml><?xml version="1.0" encoding="utf-8"?>
<sst xmlns="http://schemas.openxmlformats.org/spreadsheetml/2006/main" count="2643" uniqueCount="235">
  <si>
    <t>INFORME DE MATRÍCULA</t>
  </si>
  <si>
    <t xml:space="preserve"> </t>
  </si>
  <si>
    <t>Informe Reportado del Semestre</t>
  </si>
  <si>
    <t>Informe Trimestral Reportado</t>
  </si>
  <si>
    <t>1°</t>
  </si>
  <si>
    <t>2°</t>
  </si>
  <si>
    <t>3°</t>
  </si>
  <si>
    <t>4°</t>
  </si>
  <si>
    <t>MODALIDAD  ESCOLARIZADA</t>
  </si>
  <si>
    <t>NOMBRE DEL CAMPUS:  I</t>
  </si>
  <si>
    <t xml:space="preserve">MATRÍCULA </t>
  </si>
  <si>
    <t>NIVEL</t>
  </si>
  <si>
    <t xml:space="preserve">ESCUELA / FACULTAD / CENTRO </t>
  </si>
  <si>
    <t>MUNICIPIO</t>
  </si>
  <si>
    <t>ASPIRANTES</t>
  </si>
  <si>
    <t>NUEVO INGRESO</t>
  </si>
  <si>
    <t>REINGRESO</t>
  </si>
  <si>
    <t>MATRICULA TOTAL</t>
  </si>
  <si>
    <t>LICENCIATURA</t>
  </si>
  <si>
    <t>H</t>
  </si>
  <si>
    <t>M</t>
  </si>
  <si>
    <t>Total</t>
  </si>
  <si>
    <t xml:space="preserve">Tuxtla Gutiérrez </t>
  </si>
  <si>
    <t>LICENCIATURA EN SISTEMAS COMPUTACIONALES</t>
  </si>
  <si>
    <t>LICENCIATURA EN DANZA</t>
  </si>
  <si>
    <t>LICENCIATURA EN ARQUITECTURA</t>
  </si>
  <si>
    <t>TOTAL</t>
  </si>
  <si>
    <t>MAESTRÍA</t>
  </si>
  <si>
    <t>ESCUELA / FACULTAD / CENTRO /</t>
  </si>
  <si>
    <t>ESPECIALIDAD</t>
  </si>
  <si>
    <t>DOCTORADO</t>
  </si>
  <si>
    <t>TOTAL DEL CAMPUS</t>
  </si>
  <si>
    <t>NOMBRE DEL CAMPUS: II</t>
  </si>
  <si>
    <t>LICENCIATURA EN MEDICINA VETERINARIA Y ZOOTECNIA</t>
  </si>
  <si>
    <t>Pichucalco</t>
  </si>
  <si>
    <t>ESPECIALIDAD EN GINECO - OBSTETRICIA</t>
  </si>
  <si>
    <t>NOMBRE DEL CAMPUS: III</t>
  </si>
  <si>
    <t>LICENCIATURA EN DERECHO</t>
  </si>
  <si>
    <t>Palenque</t>
  </si>
  <si>
    <t>Tapachula</t>
  </si>
  <si>
    <t>LICENCIATURA EN HISTORIA</t>
  </si>
  <si>
    <t>NOMBRE DEL CAMPUS: IV</t>
  </si>
  <si>
    <t>LICENCIATURA EN AGRONEGOCIOS</t>
  </si>
  <si>
    <t>LICENCIATURA EN COMERCIO INTERNACIONAL</t>
  </si>
  <si>
    <t>Huehuetán</t>
  </si>
  <si>
    <t>Ocozocoautla</t>
  </si>
  <si>
    <t>LICENCIATURA DE INGENIERO EN SISTEMAS COSTEROS</t>
  </si>
  <si>
    <t>NOMBRE DEL CAMPUS: V</t>
  </si>
  <si>
    <t>Villaflores</t>
  </si>
  <si>
    <t>LICENCIATURA EN INGENIERO EN DESARROLLO AGROAMBIENTAL</t>
  </si>
  <si>
    <t xml:space="preserve">Villaflores </t>
  </si>
  <si>
    <t>DOCTORADO EN CIENCIAS AGROPECUARIAS Y SUSTENTABILIDAD</t>
  </si>
  <si>
    <t>NOMBRE DEL CAMPUS: VI</t>
  </si>
  <si>
    <t>LICENCIATURA EN LENGUA Y LITERATURA HISPANOAMERICANAS</t>
  </si>
  <si>
    <t>ESPECIALIDAD EN PROCESOS CULTURALES LECTO-ESCRITORES</t>
  </si>
  <si>
    <t>Tuxtla Gutiérrez</t>
  </si>
  <si>
    <t>NOMBRE DEL CAMPUS: VII</t>
  </si>
  <si>
    <t>NOMBRE DEL CAMPUS: VIII</t>
  </si>
  <si>
    <t>Comitán</t>
  </si>
  <si>
    <t xml:space="preserve">Comitán </t>
  </si>
  <si>
    <t>NOMBRE DEL CAMPUS: IX</t>
  </si>
  <si>
    <t>Arriaga</t>
  </si>
  <si>
    <t>Tonalá</t>
  </si>
  <si>
    <t>Pijijiapan</t>
  </si>
  <si>
    <t>LICENCIATURA EN PUERICULTURA Y DESARROLLO INFANTIL</t>
  </si>
  <si>
    <t>Copainalá</t>
  </si>
  <si>
    <t>Catazajá</t>
  </si>
  <si>
    <t>MAESTRIA</t>
  </si>
  <si>
    <t xml:space="preserve">TOTAL </t>
  </si>
  <si>
    <t>DOCTORADO EN DERECHO</t>
  </si>
  <si>
    <t>LICENCIATURA EN CAFICULTURA</t>
  </si>
  <si>
    <t>Angel Albino Corzo</t>
  </si>
  <si>
    <t>TOTAL DE ESCOLARIZADA</t>
  </si>
  <si>
    <t>MODALIDAD NO ESCOLARIZADA</t>
  </si>
  <si>
    <t>NOMBRE DEL CAMPUS: I</t>
  </si>
  <si>
    <t>LICENCIATURA EN SEGURIDAD ALIMENTARIA</t>
  </si>
  <si>
    <t>LICENCIATURA EN DESARROLLO MUNICIPAL Y GOBERNABILIDAD</t>
  </si>
  <si>
    <t>LICENCIATURA EN GERENCIA SOCIAL</t>
  </si>
  <si>
    <t>LICENCIATURA EN DERECHOS HUMANOS</t>
  </si>
  <si>
    <t>TOTAL DE NO ESCOLARIZADA</t>
  </si>
  <si>
    <t>TOTAL MATRÍCULA INSTITUCIÓN</t>
  </si>
  <si>
    <t>MTRO. GABRIEL CASTELLANOS DE LA TORRE</t>
  </si>
  <si>
    <t>MTRA. GUADALUPE GUILLÉN DÍAZ</t>
  </si>
  <si>
    <t>_________________________________</t>
  </si>
  <si>
    <t>DIRECTOR DE SERVICIOS ESCOLARES</t>
  </si>
  <si>
    <t>DEPARTAMENTO DE CONTROL ESCOLAR</t>
  </si>
  <si>
    <t>NOMBRE DEL CAMPUS: ESCUELA DE ESTUDIOS AGROPECUARIOS MEZCALAPA</t>
  </si>
  <si>
    <t>NOMBRE DEL CAMPUS: FACULTAD MAYA DE ESTUDIOS AGROPECUARIOS</t>
  </si>
  <si>
    <t>NOMBRE DEL CAMPUS:  INSTITUTO DE INVESTIGACIONES JURIDICAS</t>
  </si>
  <si>
    <t>NOMBRE DEL CAMPUS:  CENTRO UNIVERSIDAD EMPRESA</t>
  </si>
  <si>
    <t>NOMBRE DEL CAMPUS: COORDINACION DE LA LICENCIATURA EN CAFICULTURA</t>
  </si>
  <si>
    <t>NOMBRE DEL CAMPUS:  FACULTAD MAYA DE ESTUDIOS AGROPECUARIOS</t>
  </si>
  <si>
    <t>NOMBRE DEL CAMPUS:  CENTRO DE ESTUDIOS PARA EL DESARROLLO MUNICIPAL Y POLITICAS PUBLICAS</t>
  </si>
  <si>
    <t>NOMBRE DEL CAMPUS:   INSTITUTO DE INVESTIGACIONES JURIDICAS</t>
  </si>
  <si>
    <t>NOMBRE DEL CAMPUS:  CENTRO DE ESTUDIOS PARA LA CONSTRUCCION DE CIUDADANIA Y LA SEGURIDAD</t>
  </si>
  <si>
    <t>MAESTRÍA EN CIENCIAS EN PRODUCCIÓN AGROPECUARIA TROPICAL</t>
  </si>
  <si>
    <t>MAESTRÍA EN ADMINISTRACIÓN CON TERMINAL EN DIRECCIÓN DE NEGOCIOS</t>
  </si>
  <si>
    <r>
      <t xml:space="preserve">NOMBRE DE LA INSTITUCION : </t>
    </r>
    <r>
      <rPr>
        <b/>
        <sz val="8"/>
        <color theme="1"/>
        <rFont val="Calibri"/>
        <family val="2"/>
      </rPr>
      <t>UNIVERSIDAD AUTÓNOMA DE CHIAPAS</t>
    </r>
  </si>
  <si>
    <t>NOMBRE DEL CAMPUS:  ESCUELA DE SISTEMAS ALIMENTARIOS</t>
  </si>
  <si>
    <t>Centro de Estudios para el Arte y la Cultura</t>
  </si>
  <si>
    <t>Facultad de Contaduría y Administración, Campus I</t>
  </si>
  <si>
    <t>Facultad de Lenguas, Campus Tuxtla</t>
  </si>
  <si>
    <t>Facultad de Ingeniería, Campus I</t>
  </si>
  <si>
    <t>Facultad de Arquitectura, Campus I</t>
  </si>
  <si>
    <t>Facultad de Ciencias en Física y Matemáticas</t>
  </si>
  <si>
    <t>Facultad de Medicina Humana "Dr. Manuel Velasco Suárez", Campus II</t>
  </si>
  <si>
    <t>Facultad de Medicina Veterinaria y Zootecnia, Campus II</t>
  </si>
  <si>
    <t>Escuela de Lenguas, Campus San Cristóbal de las Casas</t>
  </si>
  <si>
    <t>Escuela de Gestión y Autodesarrollo Indígena</t>
  </si>
  <si>
    <t>Facultad de Derecho, Campus III</t>
  </si>
  <si>
    <t>Facultad de Ciencias Sociales, Campus III</t>
  </si>
  <si>
    <t>Instituto de Estudios Indígenas</t>
  </si>
  <si>
    <t>Escuela de Lenguas, Campus Tapachula</t>
  </si>
  <si>
    <t>Facultad de Ciencias de la Administración, Campus IV</t>
  </si>
  <si>
    <t>Facultad de Medicina Humana "Dr. Manuel Velasco Suárez", Campus IV</t>
  </si>
  <si>
    <t>Facultad de Negocios, Campus IV</t>
  </si>
  <si>
    <t>Facultad de Ciencias Agrícolas, Campus IV</t>
  </si>
  <si>
    <t>Facultad de Ciencias Químicas, Campus IV</t>
  </si>
  <si>
    <t>Escuela de Ciencias Químicas</t>
  </si>
  <si>
    <t>Coordinacion de la Licenciatura en Ingeniería en Sistemas Costeros</t>
  </si>
  <si>
    <t>Instituto de Biociencias</t>
  </si>
  <si>
    <t xml:space="preserve">Escuela de Humanidades, Campus IV </t>
  </si>
  <si>
    <t>Facultad de Ciencias Agronómicas, Campus V</t>
  </si>
  <si>
    <t>Facultad de Humanidades, Campus VI</t>
  </si>
  <si>
    <t>Escuela de Contaduría y Administración, Campus VII</t>
  </si>
  <si>
    <t>Facultad de Ciencias Administrativas, Campus VIII</t>
  </si>
  <si>
    <t>Escuela de Ciencias Administrativas, Campus IX</t>
  </si>
  <si>
    <t>Escuela de Ciencias y Procesos Agropecuarios Industriales, Istmo-Costa, Campus IX</t>
  </si>
  <si>
    <t>Escuela de Ciencias Administrativas Istmo-Costa, Campus IX</t>
  </si>
  <si>
    <t>Escuela de Humanidades, Campus IX</t>
  </si>
  <si>
    <t>Escuela de Estudios Agropecuarios Mezcalapa</t>
  </si>
  <si>
    <t>Facultad Maya de Estudios Agropecuarios</t>
  </si>
  <si>
    <t>Instituto de Investigaciones Jurídicas</t>
  </si>
  <si>
    <t>Centro Universidad Empresa</t>
  </si>
  <si>
    <t>Coordinación de la Licenciatura en Caficultura</t>
  </si>
  <si>
    <t>Escuela de Sistemas Alimentarios</t>
  </si>
  <si>
    <t>LICENCIATURA EN GESTIÓN PARA EL DESARROLLO Y LA DIVERSIDAD</t>
  </si>
  <si>
    <t>ESPECIALIDAD EN DIDÁCTICA DE LAS MATEMÁTICAS</t>
  </si>
  <si>
    <t>LICENCIATURA EN ADMINISTRACIÓN</t>
  </si>
  <si>
    <t>LICENCIATURA EN CONTADURÍA</t>
  </si>
  <si>
    <t>LICENCIATURA EN LA ENSEÑANZA DEL INGLÉS</t>
  </si>
  <si>
    <t>LICENCIATURA EN INGENIERÍA CIVIL</t>
  </si>
  <si>
    <t>LICENCIATURA EN FÍSICA</t>
  </si>
  <si>
    <t>LICENCIATURA EN MATEMÁTICAS APLICADAS</t>
  </si>
  <si>
    <t>LICENCIATURA EN GERONTOLOGÍA</t>
  </si>
  <si>
    <t>LICENCIATURA EN MÉDICO CIRUJANO</t>
  </si>
  <si>
    <t>LICENCIATURA EN ANTROPOLOGÍA SOCIAL</t>
  </si>
  <si>
    <t>LICENCIATURA EN ECONOMÍA</t>
  </si>
  <si>
    <t>LICENCIATURA EN SOCIOLOGÍA</t>
  </si>
  <si>
    <t>MAESTRÍA EN DESARROLLO LOCAL</t>
  </si>
  <si>
    <t>MAESTRÍA EN HISTORIA</t>
  </si>
  <si>
    <t>LICENCIATURA EN INGENIERO AGRÓNOMO</t>
  </si>
  <si>
    <t>LICENCIATURA EN INGENIERO BIOTECNÓLOGO</t>
  </si>
  <si>
    <t>LICENCIATURA EN PEDAGOGÍA</t>
  </si>
  <si>
    <t>MAESTRIA EN ADMINISTRACIÓN TERMINAL EN PERSONAL</t>
  </si>
  <si>
    <t>MAESTRIA EN ADMINISTRACIÓN TERMINAL EN FINANZAS</t>
  </si>
  <si>
    <t>LICENCIATURA EN INGLÉS</t>
  </si>
  <si>
    <t>LICENCIATURA EN GESTIÓN DE LA MICRO, PEQUEÑA Y MEDIANA EMPRESA</t>
  </si>
  <si>
    <t>LICENCIATURA EN GESTIÓN TURÍSTICA</t>
  </si>
  <si>
    <t>LICENCIATURA EN INGENIERÍA EN DESARROLLO Y TECNOLOGÍAS DE SOFTWARE</t>
  </si>
  <si>
    <t>LICENCIATURA EN MATEMÁTICAS</t>
  </si>
  <si>
    <t>LICENCIATURA EN INGENIERÍA FÍSICA</t>
  </si>
  <si>
    <t>MAESTRÍA EN ADMINISTRACIÓN CON TERMINAL EN FINANZAS</t>
  </si>
  <si>
    <t>MAESTRÍA EN ESTUDIOS FISCALES</t>
  </si>
  <si>
    <t>MAESTRÍA EN INGENIERÍA CON FORMACIÓN EN CONSTRUCCIÓN</t>
  </si>
  <si>
    <t>MAESTRÍA EN DIDÁCTICA DE LAS LENGUAS</t>
  </si>
  <si>
    <t>MAESTRÍA EN CIENCIAS MATEMÁTICAS</t>
  </si>
  <si>
    <t>MAESTRÍA EN CIENCIAS FÍSICAS</t>
  </si>
  <si>
    <t>LICENCIATURA EN GESTIÓN Y AUTODESARROLLO INDÍGENA</t>
  </si>
  <si>
    <t>MAESTRÍA EN DERECHO CONSTITUCIONAL Y AMPARO</t>
  </si>
  <si>
    <t>MAESTRíA EN ESTUDIOS SOBRE DIVERSIDAD CULTURAL Y ESPACIOS SOCIALES</t>
  </si>
  <si>
    <t>LICENCIATURA EN INGENIERÍA FORESTAL</t>
  </si>
  <si>
    <t>LICENCIATURA EN QUÍMICO FARMACOBIÓLOGO</t>
  </si>
  <si>
    <t>MAESTRÍA EN CIENCIAS EN BIOQUÍMICA CLÍNICA</t>
  </si>
  <si>
    <t>MAESTRÍA EN BIOTECNOLOGÍA</t>
  </si>
  <si>
    <t>LICENCIATURA EN INGENIERO AGRÓNOMO EN GANADERÍA AMBIENTAL</t>
  </si>
  <si>
    <t>LICENCIATURA EN FILOSOFÍA</t>
  </si>
  <si>
    <t>LICENCIATURA EN COMUNICACIÓN</t>
  </si>
  <si>
    <t>MAESTRÍA EN ESTUDIOS CULTURALES</t>
  </si>
  <si>
    <t>LICENCIATURA EN INGENIERÍA AGROINDUSTRIAL</t>
  </si>
  <si>
    <t>MAESTRÍA EN DEFENSA DE LOS DERECHOS HUMANOS</t>
  </si>
  <si>
    <t>MAESTRÍA EN GESTIÓN PARA EL DESARROLLO</t>
  </si>
  <si>
    <t>LICENCIATURA EN TECNOLOGÍAS DE INFORMACIÓN Y COMUNICACIÓN APLICADAS A LA EDUCACIÓN</t>
  </si>
  <si>
    <t>LICENCIATURA EN ESTADÍSTICA Y SISTEMAS DE INFORMACIÓN</t>
  </si>
  <si>
    <t>MODALIDAD MIXTA</t>
  </si>
  <si>
    <t>TOTAL DE MIXTA</t>
  </si>
  <si>
    <t>ESPECIALIDAD EN ANATOMÍA PATOLÓGICA</t>
  </si>
  <si>
    <t>ESPECIALIDAD EN GINECOLOGÍA Y OBSTETRICIA</t>
  </si>
  <si>
    <t>ESPECIALIDAD EN MEDICINA DE URGENCIAS</t>
  </si>
  <si>
    <t xml:space="preserve">ESPECIALIDAD EN MEDICINA FAMILIAR </t>
  </si>
  <si>
    <t>ESPECIALIDAD EN SUBESPECIALIDAD EN NEONATOLOGÍA</t>
  </si>
  <si>
    <t xml:space="preserve">ESPECIALIDAD EN TRAUMATOLOGÍA Y ORTOPEDIA </t>
  </si>
  <si>
    <t>Facultad de Medicina Veterinaria y Zootecnia C II, Extensión Pichucalco</t>
  </si>
  <si>
    <t>Facultad de Derecho, Campus III Extensión Palenque</t>
  </si>
  <si>
    <t>Facultad de Derecho, Campus III Extensión Tapachula</t>
  </si>
  <si>
    <t>San Cristóbal de las Casas</t>
  </si>
  <si>
    <t>NOMBRE DEL CAMPUS: CENTRO DE ESTUDIOS PARA LA CONSTRUCCION DE CIUDADANíA Y LA SEGURIDAD</t>
  </si>
  <si>
    <t>Centro de Estudios para la Construcción de Ciudadanía y la Seguridad</t>
  </si>
  <si>
    <t>Facultad Maya de Estudios Agropecuarios, Extensión Tapachula</t>
  </si>
  <si>
    <t>Centro de Estudios para el Desarrollo Municipal y Políticas Públicas</t>
  </si>
  <si>
    <t>MAESTRÍA EN ADMINISTRACIÓN CON TERMINAL EN ADMINISTRACIÓN PÚBLICA</t>
  </si>
  <si>
    <t>MAESTRÍA EN ADMINISTRACIÓN CON TERMINAL EN PERSONAL</t>
  </si>
  <si>
    <t>MAESTRÍA EN ADMINISTRACIÓN CON TERMINAL EN TECNOLOGÍAS DE INFORMACIÓN</t>
  </si>
  <si>
    <t>MAESTRÍA EN ADMINISTRACIÓN CON TERMINAL EN MERCADOTÉCNIA</t>
  </si>
  <si>
    <t>ESPECIALIDAD EN ANESTESIOLOGÍA</t>
  </si>
  <si>
    <t>ESPECIALIDAD EN CIRUGÍA GENERAL</t>
  </si>
  <si>
    <t>ESPECIALIDAD EN MEDICINA INTERNA</t>
  </si>
  <si>
    <t>ESPECIALIDAD EN PEDIATRÍA</t>
  </si>
  <si>
    <t>DOCTORADO EN ESTUDIOS REGIONALES</t>
  </si>
  <si>
    <t>LICENCIATURA EN INGENIERÍA CIVIL (PLAN EN LIQUIDACIÓN)</t>
  </si>
  <si>
    <t>MAESTRÍA EN TECNOLOGÍAS PARA LA VIVIENDA</t>
  </si>
  <si>
    <t>Facultdad de Arquitectura, Campus I</t>
  </si>
  <si>
    <t>ESPECIALIDAD EN ORTOPEDIA</t>
  </si>
  <si>
    <t>MAESTRÍA EN DERECHOS HUMANOS</t>
  </si>
  <si>
    <t>MAESTRÍA EN DERECHO</t>
  </si>
  <si>
    <t>FECHA DE CAPTURA: 02 DE OCTUBRE DE 2024</t>
  </si>
  <si>
    <t>NOMBRE DEL CAMPUS: CENTRO DE EDUCACIÓN CONTINUA Y A DISTANCIA</t>
  </si>
  <si>
    <t>PROFESIONAL SUPERIOR UNIVERSITARIO</t>
  </si>
  <si>
    <t>Centro de Educación Continua y a Distancia</t>
  </si>
  <si>
    <t>PROFESIONAL SUPERIOR UNIVERSITARIO EN ACUICULTURA</t>
  </si>
  <si>
    <t>PROFESIONAL SUPERIOR UNIVERSITARIO EN BIOTECNOLOGÍA Y ALIMENTOS</t>
  </si>
  <si>
    <t>PROFESIONAL SUPERIOR UNIVERSITARIO EN BIENESTAR HUMANO Y COMUNITARIO</t>
  </si>
  <si>
    <t>PROFESIONAL SUPERIOR UNIVERSITARIO EN AGROPECUARIO Y FORESTAL</t>
  </si>
  <si>
    <t>PROFESIONAL SUPERIOR UNIVERSITARIO EN DESARROLLO SOCIOECONÓMICO</t>
  </si>
  <si>
    <t>PROFESIONAL SUPERIOR UNIVERSITARIO EN JUSTICIA SOCIAL</t>
  </si>
  <si>
    <t>PROFESIONAL SUPERIOR UNIVERSITARIO EN INFRAESTRUCTURA Y DESARROLLO COMUNITARIO</t>
  </si>
  <si>
    <t>LICENCIATURA EN INGENIERO AGRÓNOMO TROPICAL</t>
  </si>
  <si>
    <t>LICENCIATURA EN INGENIERÍA EN CIENCIAS DE LOS MATERIALES</t>
  </si>
  <si>
    <t>LICENCIATURA EN INGENIERÍA HIDRÁULICA</t>
  </si>
  <si>
    <t>LICENCIATURA EN ENSEÑANZA DEL INGLÉS</t>
  </si>
  <si>
    <t>LICENCIATURA EN LA ENSEÑANZA DEL INGLÉS (PLAN 20060)</t>
  </si>
  <si>
    <t>Facultad de Lenguas, Campus San Cristóbal de las Casas</t>
  </si>
  <si>
    <t>Facultad de Lenguas, Campus Tapachula</t>
  </si>
  <si>
    <t>2o</t>
  </si>
  <si>
    <t>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</si>
</sst>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  <scheme val="minor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8"/>
      <color rgb="FF00000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sz val="14"/>
      <color rgb="FF000000"/>
      <name val="Arial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15" fontId="3" fillId="0" borderId="0" xfId="0" applyNumberFormat="1" applyFont="1" applyFill="1" applyAlignment="1">
      <alignment horizontal="center" vertical="center" wrapText="1"/>
    </xf>
    <xf numFmtId="15" fontId="3" fillId="0" borderId="0" xfId="0" applyNumberFormat="1" applyFont="1" applyFill="1" applyAlignment="1">
      <alignment horizontal="right" vertical="center" wrapText="1"/>
    </xf>
    <xf numFmtId="15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right" vertical="center" wrapText="1"/>
    </xf>
    <xf numFmtId="0" fontId="6" fillId="0" borderId="9" xfId="0" applyFont="1" applyFill="1" applyBorder="1" applyAlignment="1">
      <alignment horizontal="left" wrapText="1"/>
    </xf>
    <xf numFmtId="0" fontId="6" fillId="0" borderId="0" xfId="0" applyFont="1" applyFill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16" fillId="0" borderId="0" xfId="0" applyFont="1" applyFill="1"/>
    <xf numFmtId="0" fontId="5" fillId="0" borderId="0" xfId="0" applyFont="1" applyFill="1" applyAlignment="1">
      <alignment wrapText="1"/>
    </xf>
    <xf numFmtId="0" fontId="6" fillId="0" borderId="1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0" fillId="0" borderId="10" xfId="0" applyFill="1" applyBorder="1"/>
    <xf numFmtId="0" fontId="6" fillId="0" borderId="1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11" fillId="0" borderId="23" xfId="0" applyFont="1" applyFill="1" applyBorder="1" applyAlignment="1">
      <alignment vertical="center" wrapText="1"/>
    </xf>
    <xf numFmtId="0" fontId="12" fillId="0" borderId="0" xfId="0" applyFont="1" applyFill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right" wrapText="1"/>
    </xf>
    <xf numFmtId="0" fontId="5" fillId="0" borderId="10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7" fillId="0" borderId="11" xfId="0" applyFont="1" applyFill="1" applyBorder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0" fillId="0" borderId="0" xfId="0" applyFill="1"/>
    <xf numFmtId="0" fontId="7" fillId="0" borderId="33" xfId="0" applyFont="1" applyFill="1" applyBorder="1" applyAlignment="1">
      <alignment horizontal="right" wrapText="1"/>
    </xf>
    <xf numFmtId="0" fontId="7" fillId="0" borderId="33" xfId="0" applyFont="1" applyFill="1" applyBorder="1" applyAlignment="1">
      <alignment horizontal="right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1" xfId="0" applyFont="1" applyFill="1" applyBorder="1" applyAlignment="1">
      <alignment vertical="center" wrapText="1"/>
    </xf>
    <xf numFmtId="0" fontId="0" fillId="0" borderId="0" xfId="0" applyFill="1"/>
    <xf numFmtId="0" fontId="7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5" fontId="3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right" wrapText="1"/>
    </xf>
    <xf numFmtId="0" fontId="7" fillId="0" borderId="8" xfId="0" applyFont="1" applyFill="1" applyBorder="1" applyAlignment="1">
      <alignment horizontal="right" wrapText="1"/>
    </xf>
    <xf numFmtId="0" fontId="7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7" fillId="0" borderId="7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wrapText="1"/>
    </xf>
    <xf numFmtId="0" fontId="6" fillId="0" borderId="7" xfId="0" applyFont="1" applyFill="1" applyBorder="1" applyAlignment="1">
      <alignment horizontal="right" wrapText="1"/>
    </xf>
    <xf numFmtId="0" fontId="6" fillId="0" borderId="8" xfId="0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right" wrapText="1"/>
    </xf>
    <xf numFmtId="0" fontId="7" fillId="0" borderId="30" xfId="0" applyFont="1" applyFill="1" applyBorder="1" applyAlignment="1">
      <alignment horizontal="right" wrapText="1"/>
    </xf>
    <xf numFmtId="0" fontId="7" fillId="0" borderId="31" xfId="0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right" wrapText="1"/>
    </xf>
    <xf numFmtId="0" fontId="7" fillId="0" borderId="14" xfId="0" applyFont="1" applyFill="1" applyBorder="1" applyAlignment="1">
      <alignment horizontal="right" wrapText="1"/>
    </xf>
    <xf numFmtId="0" fontId="7" fillId="0" borderId="15" xfId="0" applyFont="1" applyFill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7" fillId="0" borderId="25" xfId="0" applyFont="1" applyFill="1" applyBorder="1" applyAlignment="1">
      <alignment horizontal="right" wrapText="1"/>
    </xf>
    <xf numFmtId="0" fontId="7" fillId="0" borderId="26" xfId="0" applyFont="1" applyFill="1" applyBorder="1" applyAlignment="1">
      <alignment horizontal="right" wrapText="1"/>
    </xf>
    <xf numFmtId="0" fontId="7" fillId="0" borderId="27" xfId="0" applyFont="1" applyFill="1" applyBorder="1" applyAlignment="1">
      <alignment horizontal="right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right" wrapText="1"/>
    </xf>
    <xf numFmtId="0" fontId="7" fillId="0" borderId="32" xfId="0" applyFont="1" applyFill="1" applyBorder="1" applyAlignment="1">
      <alignment horizontal="right" wrapText="1"/>
    </xf>
    <xf numFmtId="0" fontId="4" fillId="0" borderId="7" xfId="0" applyFont="1" applyFill="1" applyBorder="1"/>
    <xf numFmtId="0" fontId="4" fillId="0" borderId="8" xfId="0" applyFont="1" applyFill="1" applyBorder="1"/>
    <xf numFmtId="0" fontId="1" fillId="0" borderId="6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14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0" fontId="4" fillId="0" borderId="3" xfId="0" applyFont="1" applyFill="1" applyBorder="1"/>
    <xf numFmtId="0" fontId="4" fillId="0" borderId="4" xfId="0" applyFont="1" applyFill="1" applyBorder="1"/>
    <xf numFmtId="0" fontId="1" fillId="2" borderId="6" xfId="0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15" fontId="3" fillId="2" borderId="6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/>
    </xf>
    <xf numFmtId="15" fontId="1" fillId="0" borderId="6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70485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0</xdr:col>
      <xdr:colOff>2665702</xdr:colOff>
      <xdr:row>3</xdr:row>
      <xdr:rowOff>131618</xdr:rowOff>
    </xdr:to>
    <xdr:pic>
      <xdr:nvPicPr>
        <xdr:cNvPr id="3" name="Imagen 3" descr="Ver las imágenes de origen">
          <a:extLst>
            <a:ext uri="{FF2B5EF4-FFF2-40B4-BE49-F238E27FC236}">
              <a16:creationId xmlns:a16="http://schemas.microsoft.com/office/drawing/2014/main" xmlns="" id="{03A05D7F-A601-49E8-8EC6-0E7BA1A34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66988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xmlns="" id="{AC75B4E8-FAF4-4F25-AFBD-A20A62DFFD92}"/>
            </a:ext>
          </a:extLst>
        </xdr:cNvPr>
        <xdr:cNvSpPr txBox="1"/>
      </xdr:nvSpPr>
      <xdr:spPr>
        <a:xfrm>
          <a:off x="7343775" y="76200"/>
          <a:ext cx="4448175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68580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0</xdr:col>
      <xdr:colOff>2894302</xdr:colOff>
      <xdr:row>3</xdr:row>
      <xdr:rowOff>131618</xdr:rowOff>
    </xdr:to>
    <xdr:pic>
      <xdr:nvPicPr>
        <xdr:cNvPr id="3" name="Imagen 3" descr="Ver las imágenes de origen">
          <a:extLst>
            <a:ext uri="{FF2B5EF4-FFF2-40B4-BE49-F238E27FC236}">
              <a16:creationId xmlns:a16="http://schemas.microsoft.com/office/drawing/2014/main" xmlns="" id="{03A05D7F-A601-49E8-8EC6-0E7BA1A34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70452" cy="579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xmlns="" id="{AC75B4E8-FAF4-4F25-AFBD-A20A62DFFD92}"/>
            </a:ext>
          </a:extLst>
        </xdr:cNvPr>
        <xdr:cNvSpPr txBox="1"/>
      </xdr:nvSpPr>
      <xdr:spPr>
        <a:xfrm>
          <a:off x="8953500" y="76200"/>
          <a:ext cx="44481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7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68580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0</xdr:col>
      <xdr:colOff>2665702</xdr:colOff>
      <xdr:row>3</xdr:row>
      <xdr:rowOff>131618</xdr:rowOff>
    </xdr:to>
    <xdr:pic>
      <xdr:nvPicPr>
        <xdr:cNvPr id="8" name="Imagen 3" descr="Ver las imágenes de origen">
          <a:extLst>
            <a:ext uri="{FF2B5EF4-FFF2-40B4-BE49-F238E27FC236}">
              <a16:creationId xmlns:a16="http://schemas.microsoft.com/office/drawing/2014/main" xmlns="" id="{03A05D7F-A601-49E8-8EC6-0E7BA1A34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70452" cy="579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9" name="CuadroTexto 4">
          <a:extLst>
            <a:ext uri="{FF2B5EF4-FFF2-40B4-BE49-F238E27FC236}">
              <a16:creationId xmlns:a16="http://schemas.microsoft.com/office/drawing/2014/main" xmlns="" id="{AC75B4E8-FAF4-4F25-AFBD-A20A62DFFD92}"/>
            </a:ext>
          </a:extLst>
        </xdr:cNvPr>
        <xdr:cNvSpPr txBox="1"/>
      </xdr:nvSpPr>
      <xdr:spPr>
        <a:xfrm>
          <a:off x="8953500" y="76200"/>
          <a:ext cx="44481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7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68580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0</xdr:col>
      <xdr:colOff>2665702</xdr:colOff>
      <xdr:row>3</xdr:row>
      <xdr:rowOff>131618</xdr:rowOff>
    </xdr:to>
    <xdr:pic>
      <xdr:nvPicPr>
        <xdr:cNvPr id="8" name="Imagen 3" descr="Ver las imágenes de origen">
          <a:extLst>
            <a:ext uri="{FF2B5EF4-FFF2-40B4-BE49-F238E27FC236}">
              <a16:creationId xmlns:a16="http://schemas.microsoft.com/office/drawing/2014/main" xmlns="" id="{03A05D7F-A601-49E8-8EC6-0E7BA1A34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70452" cy="579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9" name="CuadroTexto 4">
          <a:extLst>
            <a:ext uri="{FF2B5EF4-FFF2-40B4-BE49-F238E27FC236}">
              <a16:creationId xmlns:a16="http://schemas.microsoft.com/office/drawing/2014/main" xmlns="" id="{AC75B4E8-FAF4-4F25-AFBD-A20A62DFFD92}"/>
            </a:ext>
          </a:extLst>
        </xdr:cNvPr>
        <xdr:cNvSpPr txBox="1"/>
      </xdr:nvSpPr>
      <xdr:spPr>
        <a:xfrm>
          <a:off x="8953500" y="76200"/>
          <a:ext cx="44481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19"/>
  <sheetViews>
    <sheetView tabSelected="1" zoomScale="95" zoomScaleNormal="95" workbookViewId="0">
      <selection activeCell="B4" sqref="B4"/>
    </sheetView>
  </sheetViews>
  <sheetFormatPr baseColWidth="10" defaultColWidth="12.5703125" defaultRowHeight="12.75" x14ac:dyDescent="0.2"/>
  <cols>
    <col min="1" max="1" width="63.5703125" style="78" customWidth="1"/>
    <col min="2" max="2" width="46.42578125" style="78" customWidth="1"/>
    <col min="3" max="3" width="12.42578125" style="82" customWidth="1"/>
    <col min="4" max="6" width="7" style="79" customWidth="1"/>
    <col min="7" max="15" width="6.42578125" style="79" customWidth="1"/>
    <col min="16" max="16" width="15.140625" style="82" customWidth="1"/>
    <col min="17" max="19" width="11.42578125" style="82" customWidth="1"/>
    <col min="20" max="25" width="10" style="82" customWidth="1"/>
    <col min="26" max="16384" width="12.5703125" style="82"/>
  </cols>
  <sheetData>
    <row r="3" spans="1:25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83"/>
      <c r="B4" s="83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83"/>
      <c r="B5" s="83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50" t="s">
        <v>0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83"/>
      <c r="B7" s="83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52"/>
      <c r="B8" s="153"/>
      <c r="C8" s="154" t="s">
        <v>2</v>
      </c>
      <c r="D8" s="155"/>
      <c r="E8" s="156"/>
      <c r="F8" s="4"/>
      <c r="G8" s="5"/>
      <c r="H8" s="147" t="s">
        <v>3</v>
      </c>
      <c r="I8" s="104"/>
      <c r="J8" s="104"/>
      <c r="K8" s="104"/>
      <c r="L8" s="104"/>
      <c r="M8" s="104"/>
      <c r="N8" s="104"/>
      <c r="O8" s="105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6"/>
      <c r="B9" s="6"/>
      <c r="C9" s="98" t="s">
        <v>234</v>
      </c>
      <c r="D9" s="157" t="s">
        <v>233</v>
      </c>
      <c r="E9" s="158"/>
      <c r="F9" s="4"/>
      <c r="G9" s="5"/>
      <c r="H9" s="147" t="s">
        <v>4</v>
      </c>
      <c r="I9" s="105"/>
      <c r="J9" s="147" t="s">
        <v>5</v>
      </c>
      <c r="K9" s="105"/>
      <c r="L9" s="147" t="s">
        <v>6</v>
      </c>
      <c r="M9" s="105"/>
      <c r="N9" s="147" t="s">
        <v>7</v>
      </c>
      <c r="O9" s="105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63" t="s">
        <v>97</v>
      </c>
      <c r="B10" s="164"/>
      <c r="C10" s="99"/>
      <c r="D10" s="167"/>
      <c r="E10" s="168"/>
      <c r="F10" s="4"/>
      <c r="G10" s="5"/>
      <c r="H10" s="169"/>
      <c r="I10" s="105"/>
      <c r="J10" s="169"/>
      <c r="K10" s="105"/>
      <c r="L10" s="169"/>
      <c r="M10" s="105"/>
      <c r="N10" s="165"/>
      <c r="O10" s="166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83" t="s">
        <v>215</v>
      </c>
      <c r="B11" s="83"/>
      <c r="C11" s="7"/>
      <c r="D11" s="8"/>
      <c r="E11" s="8"/>
      <c r="F11" s="3"/>
      <c r="G11" s="8"/>
      <c r="H11" s="3"/>
      <c r="I11" s="8"/>
      <c r="J11" s="3"/>
      <c r="K11" s="9"/>
      <c r="L11" s="10"/>
      <c r="M11" s="8"/>
      <c r="N11" s="3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170" t="s">
        <v>8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71" t="s">
        <v>9</v>
      </c>
      <c r="B13" s="145"/>
      <c r="C13" s="145"/>
      <c r="D13" s="145"/>
      <c r="E13" s="145"/>
      <c r="F13" s="146"/>
      <c r="G13" s="172" t="s">
        <v>10</v>
      </c>
      <c r="H13" s="104"/>
      <c r="I13" s="104"/>
      <c r="J13" s="104"/>
      <c r="K13" s="104"/>
      <c r="L13" s="104"/>
      <c r="M13" s="104"/>
      <c r="N13" s="104"/>
      <c r="O13" s="105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11" t="s">
        <v>11</v>
      </c>
      <c r="B14" s="11" t="s">
        <v>12</v>
      </c>
      <c r="C14" s="12" t="s">
        <v>13</v>
      </c>
      <c r="D14" s="160" t="s">
        <v>14</v>
      </c>
      <c r="E14" s="161"/>
      <c r="F14" s="162"/>
      <c r="G14" s="160" t="s">
        <v>15</v>
      </c>
      <c r="H14" s="161"/>
      <c r="I14" s="162"/>
      <c r="J14" s="160" t="s">
        <v>16</v>
      </c>
      <c r="K14" s="161"/>
      <c r="L14" s="162"/>
      <c r="M14" s="160" t="s">
        <v>17</v>
      </c>
      <c r="N14" s="161"/>
      <c r="O14" s="162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11" t="s">
        <v>18</v>
      </c>
      <c r="B15" s="11"/>
      <c r="C15" s="13"/>
      <c r="D15" s="12" t="s">
        <v>19</v>
      </c>
      <c r="E15" s="12" t="s">
        <v>20</v>
      </c>
      <c r="F15" s="12" t="s">
        <v>21</v>
      </c>
      <c r="G15" s="12" t="s">
        <v>19</v>
      </c>
      <c r="H15" s="12" t="s">
        <v>20</v>
      </c>
      <c r="I15" s="12" t="s">
        <v>21</v>
      </c>
      <c r="J15" s="12" t="s">
        <v>19</v>
      </c>
      <c r="K15" s="12" t="s">
        <v>20</v>
      </c>
      <c r="L15" s="12" t="s">
        <v>21</v>
      </c>
      <c r="M15" s="12" t="s">
        <v>19</v>
      </c>
      <c r="N15" s="12" t="s">
        <v>20</v>
      </c>
      <c r="O15" s="12" t="s">
        <v>21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14" t="s">
        <v>138</v>
      </c>
      <c r="B16" s="14" t="s">
        <v>100</v>
      </c>
      <c r="C16" s="15" t="s">
        <v>22</v>
      </c>
      <c r="D16" s="16">
        <v>72</v>
      </c>
      <c r="E16" s="16">
        <v>76</v>
      </c>
      <c r="F16" s="16">
        <f t="shared" ref="F16:F31" si="0">D16+E16</f>
        <v>148</v>
      </c>
      <c r="G16" s="16">
        <v>65</v>
      </c>
      <c r="H16" s="16">
        <v>63</v>
      </c>
      <c r="I16" s="16">
        <f t="shared" ref="I16:I31" si="1">G16+H16</f>
        <v>128</v>
      </c>
      <c r="J16" s="16">
        <v>459</v>
      </c>
      <c r="K16" s="16">
        <v>502</v>
      </c>
      <c r="L16" s="16">
        <f t="shared" ref="L16:L31" si="2">J16+K16</f>
        <v>961</v>
      </c>
      <c r="M16" s="16">
        <f t="shared" ref="M16:N16" si="3">SUM(G16,J16)</f>
        <v>524</v>
      </c>
      <c r="N16" s="16">
        <f t="shared" si="3"/>
        <v>565</v>
      </c>
      <c r="O16" s="16">
        <f t="shared" ref="O16:O31" si="4">M16+N16</f>
        <v>1089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4" t="s">
        <v>139</v>
      </c>
      <c r="B17" s="14" t="s">
        <v>100</v>
      </c>
      <c r="C17" s="15" t="s">
        <v>22</v>
      </c>
      <c r="D17" s="16">
        <v>84</v>
      </c>
      <c r="E17" s="16">
        <v>68</v>
      </c>
      <c r="F17" s="16">
        <f t="shared" si="0"/>
        <v>152</v>
      </c>
      <c r="G17" s="16">
        <v>74</v>
      </c>
      <c r="H17" s="16">
        <v>58</v>
      </c>
      <c r="I17" s="16">
        <f t="shared" si="1"/>
        <v>132</v>
      </c>
      <c r="J17" s="16">
        <v>573</v>
      </c>
      <c r="K17" s="16">
        <v>545</v>
      </c>
      <c r="L17" s="16">
        <f t="shared" si="2"/>
        <v>1118</v>
      </c>
      <c r="M17" s="16">
        <f t="shared" ref="M17:N17" si="5">SUM(G17,J17)</f>
        <v>647</v>
      </c>
      <c r="N17" s="16">
        <f t="shared" si="5"/>
        <v>603</v>
      </c>
      <c r="O17" s="16">
        <f t="shared" si="4"/>
        <v>1250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4" t="s">
        <v>158</v>
      </c>
      <c r="B18" s="14" t="s">
        <v>100</v>
      </c>
      <c r="C18" s="14" t="s">
        <v>22</v>
      </c>
      <c r="D18" s="16">
        <v>36</v>
      </c>
      <c r="E18" s="16">
        <v>104</v>
      </c>
      <c r="F18" s="16">
        <f t="shared" si="0"/>
        <v>140</v>
      </c>
      <c r="G18" s="16">
        <v>32</v>
      </c>
      <c r="H18" s="16">
        <v>83</v>
      </c>
      <c r="I18" s="16">
        <f t="shared" si="1"/>
        <v>115</v>
      </c>
      <c r="J18" s="16">
        <v>133</v>
      </c>
      <c r="K18" s="16">
        <v>351</v>
      </c>
      <c r="L18" s="16">
        <f t="shared" si="2"/>
        <v>484</v>
      </c>
      <c r="M18" s="16">
        <f t="shared" ref="M18:N18" si="6">SUM(G18,J18)</f>
        <v>165</v>
      </c>
      <c r="N18" s="16">
        <f t="shared" si="6"/>
        <v>434</v>
      </c>
      <c r="O18" s="16">
        <f t="shared" si="4"/>
        <v>599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4" t="s">
        <v>159</v>
      </c>
      <c r="B19" s="14" t="s">
        <v>100</v>
      </c>
      <c r="C19" s="15" t="s">
        <v>22</v>
      </c>
      <c r="D19" s="16">
        <v>112</v>
      </c>
      <c r="E19" s="16">
        <v>28</v>
      </c>
      <c r="F19" s="16">
        <f t="shared" si="0"/>
        <v>140</v>
      </c>
      <c r="G19" s="16">
        <v>86</v>
      </c>
      <c r="H19" s="16">
        <v>21</v>
      </c>
      <c r="I19" s="16">
        <f t="shared" si="1"/>
        <v>107</v>
      </c>
      <c r="J19" s="16">
        <v>294</v>
      </c>
      <c r="K19" s="16">
        <v>62</v>
      </c>
      <c r="L19" s="16">
        <f t="shared" si="2"/>
        <v>356</v>
      </c>
      <c r="M19" s="16">
        <f t="shared" ref="M19:N19" si="7">SUM(G19,J19)</f>
        <v>380</v>
      </c>
      <c r="N19" s="16">
        <f t="shared" si="7"/>
        <v>83</v>
      </c>
      <c r="O19" s="16">
        <f t="shared" si="4"/>
        <v>463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4" t="s">
        <v>23</v>
      </c>
      <c r="B20" s="14" t="s">
        <v>100</v>
      </c>
      <c r="C20" s="15" t="s">
        <v>22</v>
      </c>
      <c r="D20" s="16">
        <v>73</v>
      </c>
      <c r="E20" s="16">
        <v>17</v>
      </c>
      <c r="F20" s="16">
        <f t="shared" si="0"/>
        <v>90</v>
      </c>
      <c r="G20" s="16">
        <v>57</v>
      </c>
      <c r="H20" s="16">
        <v>12</v>
      </c>
      <c r="I20" s="16">
        <f t="shared" si="1"/>
        <v>69</v>
      </c>
      <c r="J20" s="16">
        <v>266</v>
      </c>
      <c r="K20" s="16">
        <v>83</v>
      </c>
      <c r="L20" s="16">
        <f t="shared" si="2"/>
        <v>349</v>
      </c>
      <c r="M20" s="16">
        <f t="shared" ref="M20:N20" si="8">SUM(G20,J20)</f>
        <v>323</v>
      </c>
      <c r="N20" s="16">
        <f t="shared" si="8"/>
        <v>95</v>
      </c>
      <c r="O20" s="16">
        <f t="shared" si="4"/>
        <v>418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4" t="s">
        <v>140</v>
      </c>
      <c r="B21" s="14" t="s">
        <v>101</v>
      </c>
      <c r="C21" s="15" t="s">
        <v>22</v>
      </c>
      <c r="D21" s="16">
        <v>0</v>
      </c>
      <c r="E21" s="16">
        <v>0</v>
      </c>
      <c r="F21" s="16">
        <f t="shared" si="0"/>
        <v>0</v>
      </c>
      <c r="G21" s="16">
        <v>0</v>
      </c>
      <c r="H21" s="16">
        <v>0</v>
      </c>
      <c r="I21" s="16">
        <f t="shared" si="1"/>
        <v>0</v>
      </c>
      <c r="J21" s="16">
        <v>110</v>
      </c>
      <c r="K21" s="16">
        <v>212</v>
      </c>
      <c r="L21" s="16">
        <f t="shared" si="2"/>
        <v>322</v>
      </c>
      <c r="M21" s="16">
        <f t="shared" ref="M21:N21" si="9">SUM(G21,J21)</f>
        <v>110</v>
      </c>
      <c r="N21" s="16">
        <f t="shared" si="9"/>
        <v>212</v>
      </c>
      <c r="O21" s="16">
        <f t="shared" si="4"/>
        <v>322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4" t="s">
        <v>141</v>
      </c>
      <c r="B22" s="14" t="s">
        <v>102</v>
      </c>
      <c r="C22" s="15" t="s">
        <v>22</v>
      </c>
      <c r="D22" s="16">
        <v>181</v>
      </c>
      <c r="E22" s="16">
        <v>47</v>
      </c>
      <c r="F22" s="16">
        <f t="shared" si="0"/>
        <v>228</v>
      </c>
      <c r="G22" s="16">
        <v>157</v>
      </c>
      <c r="H22" s="16">
        <v>39</v>
      </c>
      <c r="I22" s="16">
        <f t="shared" si="1"/>
        <v>196</v>
      </c>
      <c r="J22" s="16">
        <v>1189</v>
      </c>
      <c r="K22" s="16">
        <v>355</v>
      </c>
      <c r="L22" s="16">
        <f t="shared" si="2"/>
        <v>1544</v>
      </c>
      <c r="M22" s="16">
        <f t="shared" ref="M22:N22" si="10">SUM(G22,J22)</f>
        <v>1346</v>
      </c>
      <c r="N22" s="16">
        <f t="shared" si="10"/>
        <v>394</v>
      </c>
      <c r="O22" s="16">
        <f t="shared" si="4"/>
        <v>1740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4" t="s">
        <v>209</v>
      </c>
      <c r="B23" s="14" t="s">
        <v>102</v>
      </c>
      <c r="C23" s="15" t="s">
        <v>22</v>
      </c>
      <c r="D23" s="16">
        <v>0</v>
      </c>
      <c r="E23" s="16">
        <v>0</v>
      </c>
      <c r="F23" s="16">
        <f t="shared" ref="F23:F25" si="11">D23+E23</f>
        <v>0</v>
      </c>
      <c r="G23" s="16">
        <v>0</v>
      </c>
      <c r="H23" s="16">
        <v>0</v>
      </c>
      <c r="I23" s="16">
        <f t="shared" ref="I23:I25" si="12">G23+H23</f>
        <v>0</v>
      </c>
      <c r="J23" s="16">
        <v>1</v>
      </c>
      <c r="K23" s="16">
        <v>0</v>
      </c>
      <c r="L23" s="16">
        <f t="shared" ref="L23:L25" si="13">J23+K23</f>
        <v>1</v>
      </c>
      <c r="M23" s="16">
        <f t="shared" ref="M23:M25" si="14">SUM(G23,J23)</f>
        <v>1</v>
      </c>
      <c r="N23" s="16">
        <f t="shared" ref="N23:N25" si="15">SUM(H23,K23)</f>
        <v>0</v>
      </c>
      <c r="O23" s="16">
        <f t="shared" ref="O23:O25" si="16">M23+N23</f>
        <v>1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4" t="s">
        <v>227</v>
      </c>
      <c r="B24" s="14" t="s">
        <v>102</v>
      </c>
      <c r="C24" s="15" t="s">
        <v>22</v>
      </c>
      <c r="D24" s="16">
        <v>1</v>
      </c>
      <c r="E24" s="16">
        <v>1</v>
      </c>
      <c r="F24" s="16">
        <f t="shared" si="11"/>
        <v>2</v>
      </c>
      <c r="G24" s="16">
        <v>0</v>
      </c>
      <c r="H24" s="16">
        <v>0</v>
      </c>
      <c r="I24" s="16">
        <f t="shared" si="12"/>
        <v>0</v>
      </c>
      <c r="J24" s="16">
        <v>0</v>
      </c>
      <c r="K24" s="16">
        <v>0</v>
      </c>
      <c r="L24" s="16">
        <f t="shared" si="13"/>
        <v>0</v>
      </c>
      <c r="M24" s="16">
        <f t="shared" si="14"/>
        <v>0</v>
      </c>
      <c r="N24" s="16">
        <f t="shared" si="15"/>
        <v>0</v>
      </c>
      <c r="O24" s="16">
        <f t="shared" si="16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4" t="s">
        <v>228</v>
      </c>
      <c r="B25" s="14" t="s">
        <v>102</v>
      </c>
      <c r="C25" s="15" t="s">
        <v>22</v>
      </c>
      <c r="D25" s="16">
        <v>2</v>
      </c>
      <c r="E25" s="16">
        <v>1</v>
      </c>
      <c r="F25" s="16">
        <f t="shared" si="11"/>
        <v>3</v>
      </c>
      <c r="G25" s="16">
        <v>0</v>
      </c>
      <c r="H25" s="16">
        <v>0</v>
      </c>
      <c r="I25" s="16">
        <f t="shared" si="12"/>
        <v>0</v>
      </c>
      <c r="J25" s="16">
        <v>0</v>
      </c>
      <c r="K25" s="16">
        <v>0</v>
      </c>
      <c r="L25" s="16">
        <f t="shared" si="13"/>
        <v>0</v>
      </c>
      <c r="M25" s="16">
        <f t="shared" si="14"/>
        <v>0</v>
      </c>
      <c r="N25" s="16">
        <f t="shared" si="15"/>
        <v>0</v>
      </c>
      <c r="O25" s="16">
        <f t="shared" si="16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4" t="s">
        <v>142</v>
      </c>
      <c r="B26" s="14" t="s">
        <v>104</v>
      </c>
      <c r="C26" s="15" t="s">
        <v>22</v>
      </c>
      <c r="D26" s="16">
        <v>22</v>
      </c>
      <c r="E26" s="16">
        <v>10</v>
      </c>
      <c r="F26" s="16">
        <f t="shared" si="0"/>
        <v>32</v>
      </c>
      <c r="G26" s="16">
        <v>14</v>
      </c>
      <c r="H26" s="16">
        <v>7</v>
      </c>
      <c r="I26" s="16">
        <f t="shared" si="1"/>
        <v>21</v>
      </c>
      <c r="J26" s="16">
        <v>42</v>
      </c>
      <c r="K26" s="16">
        <v>13</v>
      </c>
      <c r="L26" s="16">
        <f t="shared" si="2"/>
        <v>55</v>
      </c>
      <c r="M26" s="16">
        <f t="shared" ref="M26:N26" si="17">SUM(G26,J26)</f>
        <v>56</v>
      </c>
      <c r="N26" s="16">
        <f t="shared" si="17"/>
        <v>20</v>
      </c>
      <c r="O26" s="16">
        <f t="shared" si="4"/>
        <v>76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4" t="s">
        <v>160</v>
      </c>
      <c r="B27" s="14" t="s">
        <v>104</v>
      </c>
      <c r="C27" s="15" t="s">
        <v>22</v>
      </c>
      <c r="D27" s="16">
        <v>14</v>
      </c>
      <c r="E27" s="16">
        <v>9</v>
      </c>
      <c r="F27" s="16">
        <f t="shared" si="0"/>
        <v>23</v>
      </c>
      <c r="G27" s="16">
        <v>7</v>
      </c>
      <c r="H27" s="16">
        <v>5</v>
      </c>
      <c r="I27" s="16">
        <f t="shared" si="1"/>
        <v>12</v>
      </c>
      <c r="J27" s="16">
        <v>20</v>
      </c>
      <c r="K27" s="16">
        <v>6</v>
      </c>
      <c r="L27" s="16">
        <f t="shared" si="2"/>
        <v>26</v>
      </c>
      <c r="M27" s="16">
        <f t="shared" ref="M27:N27" si="18">SUM(G27,J27)</f>
        <v>27</v>
      </c>
      <c r="N27" s="16">
        <f t="shared" si="18"/>
        <v>11</v>
      </c>
      <c r="O27" s="16">
        <f t="shared" si="4"/>
        <v>38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4" t="s">
        <v>143</v>
      </c>
      <c r="B28" s="14" t="s">
        <v>104</v>
      </c>
      <c r="C28" s="15" t="s">
        <v>22</v>
      </c>
      <c r="D28" s="16">
        <v>11</v>
      </c>
      <c r="E28" s="16">
        <v>7</v>
      </c>
      <c r="F28" s="16">
        <f t="shared" si="0"/>
        <v>18</v>
      </c>
      <c r="G28" s="16">
        <v>5</v>
      </c>
      <c r="H28" s="16">
        <v>1</v>
      </c>
      <c r="I28" s="16">
        <f t="shared" si="1"/>
        <v>6</v>
      </c>
      <c r="J28" s="16">
        <v>12</v>
      </c>
      <c r="K28" s="16">
        <v>9</v>
      </c>
      <c r="L28" s="16">
        <f t="shared" si="2"/>
        <v>21</v>
      </c>
      <c r="M28" s="16">
        <f t="shared" ref="M28:N28" si="19">SUM(G28,J28)</f>
        <v>17</v>
      </c>
      <c r="N28" s="16">
        <f t="shared" si="19"/>
        <v>10</v>
      </c>
      <c r="O28" s="16">
        <f t="shared" si="4"/>
        <v>27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4" t="s">
        <v>161</v>
      </c>
      <c r="B29" s="14" t="s">
        <v>104</v>
      </c>
      <c r="C29" s="15" t="s">
        <v>22</v>
      </c>
      <c r="D29" s="16">
        <v>15</v>
      </c>
      <c r="E29" s="16">
        <v>8</v>
      </c>
      <c r="F29" s="16">
        <f t="shared" si="0"/>
        <v>23</v>
      </c>
      <c r="G29" s="16">
        <v>9</v>
      </c>
      <c r="H29" s="16">
        <v>5</v>
      </c>
      <c r="I29" s="16">
        <f t="shared" si="1"/>
        <v>14</v>
      </c>
      <c r="J29" s="16">
        <v>44</v>
      </c>
      <c r="K29" s="16">
        <v>26</v>
      </c>
      <c r="L29" s="16">
        <f t="shared" si="2"/>
        <v>70</v>
      </c>
      <c r="M29" s="16">
        <f t="shared" ref="M29:N29" si="20">SUM(G29,J29)</f>
        <v>53</v>
      </c>
      <c r="N29" s="16">
        <f t="shared" si="20"/>
        <v>31</v>
      </c>
      <c r="O29" s="16">
        <f t="shared" si="4"/>
        <v>84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4" t="s">
        <v>24</v>
      </c>
      <c r="B30" s="14" t="s">
        <v>99</v>
      </c>
      <c r="C30" s="15" t="s">
        <v>22</v>
      </c>
      <c r="D30" s="16">
        <v>11</v>
      </c>
      <c r="E30" s="16">
        <v>23</v>
      </c>
      <c r="F30" s="16">
        <f t="shared" si="0"/>
        <v>34</v>
      </c>
      <c r="G30" s="16">
        <v>9</v>
      </c>
      <c r="H30" s="16">
        <v>23</v>
      </c>
      <c r="I30" s="16">
        <f t="shared" si="1"/>
        <v>32</v>
      </c>
      <c r="J30" s="16">
        <v>23</v>
      </c>
      <c r="K30" s="16">
        <v>53</v>
      </c>
      <c r="L30" s="16">
        <f t="shared" si="2"/>
        <v>76</v>
      </c>
      <c r="M30" s="16">
        <f t="shared" ref="M30:N30" si="21">SUM(G30,J30)</f>
        <v>32</v>
      </c>
      <c r="N30" s="16">
        <f t="shared" si="21"/>
        <v>76</v>
      </c>
      <c r="O30" s="16">
        <f t="shared" si="4"/>
        <v>108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4" t="s">
        <v>25</v>
      </c>
      <c r="B31" s="14" t="s">
        <v>103</v>
      </c>
      <c r="C31" s="15" t="s">
        <v>22</v>
      </c>
      <c r="D31" s="16">
        <v>122</v>
      </c>
      <c r="E31" s="16">
        <v>131</v>
      </c>
      <c r="F31" s="16">
        <f t="shared" si="0"/>
        <v>253</v>
      </c>
      <c r="G31" s="16">
        <v>101</v>
      </c>
      <c r="H31" s="16">
        <v>108</v>
      </c>
      <c r="I31" s="16">
        <f t="shared" si="1"/>
        <v>209</v>
      </c>
      <c r="J31" s="16">
        <v>796</v>
      </c>
      <c r="K31" s="16">
        <v>671</v>
      </c>
      <c r="L31" s="16">
        <f t="shared" si="2"/>
        <v>1467</v>
      </c>
      <c r="M31" s="16">
        <f t="shared" ref="M31:N31" si="22">SUM(G31,J31)</f>
        <v>897</v>
      </c>
      <c r="N31" s="16">
        <f t="shared" si="22"/>
        <v>779</v>
      </c>
      <c r="O31" s="16">
        <f t="shared" si="4"/>
        <v>1676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00" t="s">
        <v>26</v>
      </c>
      <c r="B32" s="145"/>
      <c r="C32" s="146"/>
      <c r="D32" s="16">
        <f t="shared" ref="D32:O32" si="23">SUM(D16:D31)</f>
        <v>756</v>
      </c>
      <c r="E32" s="16">
        <f t="shared" si="23"/>
        <v>530</v>
      </c>
      <c r="F32" s="16">
        <f t="shared" si="23"/>
        <v>1286</v>
      </c>
      <c r="G32" s="16">
        <f t="shared" si="23"/>
        <v>616</v>
      </c>
      <c r="H32" s="16">
        <f t="shared" si="23"/>
        <v>425</v>
      </c>
      <c r="I32" s="16">
        <f t="shared" si="23"/>
        <v>1041</v>
      </c>
      <c r="J32" s="16">
        <f t="shared" si="23"/>
        <v>3962</v>
      </c>
      <c r="K32" s="16">
        <f t="shared" si="23"/>
        <v>2888</v>
      </c>
      <c r="L32" s="16">
        <f t="shared" si="23"/>
        <v>6850</v>
      </c>
      <c r="M32" s="16">
        <f t="shared" si="23"/>
        <v>4578</v>
      </c>
      <c r="N32" s="16">
        <f t="shared" si="23"/>
        <v>3313</v>
      </c>
      <c r="O32" s="16">
        <f t="shared" si="23"/>
        <v>7891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7"/>
      <c r="B33" s="17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80" t="s">
        <v>27</v>
      </c>
      <c r="B34" s="11" t="s">
        <v>28</v>
      </c>
      <c r="C34" s="12" t="s">
        <v>13</v>
      </c>
      <c r="D34" s="20" t="s">
        <v>19</v>
      </c>
      <c r="E34" s="20" t="s">
        <v>20</v>
      </c>
      <c r="F34" s="20" t="s">
        <v>21</v>
      </c>
      <c r="G34" s="20" t="s">
        <v>19</v>
      </c>
      <c r="H34" s="20" t="s">
        <v>20</v>
      </c>
      <c r="I34" s="20" t="s">
        <v>21</v>
      </c>
      <c r="J34" s="20" t="s">
        <v>19</v>
      </c>
      <c r="K34" s="20" t="s">
        <v>20</v>
      </c>
      <c r="L34" s="20" t="s">
        <v>21</v>
      </c>
      <c r="M34" s="20" t="s">
        <v>19</v>
      </c>
      <c r="N34" s="20" t="s">
        <v>20</v>
      </c>
      <c r="O34" s="20" t="s">
        <v>21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4" t="s">
        <v>162</v>
      </c>
      <c r="B35" s="21" t="s">
        <v>100</v>
      </c>
      <c r="C35" s="15" t="s">
        <v>22</v>
      </c>
      <c r="D35" s="16">
        <v>0</v>
      </c>
      <c r="E35" s="16">
        <v>0</v>
      </c>
      <c r="F35" s="16">
        <f t="shared" ref="F35:F41" si="24">SUM(D35:E35)</f>
        <v>0</v>
      </c>
      <c r="G35" s="16">
        <v>6</v>
      </c>
      <c r="H35" s="16">
        <v>4</v>
      </c>
      <c r="I35" s="16">
        <f t="shared" ref="I35:I41" si="25">SUM(G35:H35)</f>
        <v>10</v>
      </c>
      <c r="J35" s="16">
        <v>4</v>
      </c>
      <c r="K35" s="16">
        <v>12</v>
      </c>
      <c r="L35" s="16">
        <f t="shared" ref="L35:L46" si="26">SUM(J35:K35)</f>
        <v>16</v>
      </c>
      <c r="M35" s="16">
        <f t="shared" ref="M35:N35" si="27">SUM(G35,J35)</f>
        <v>10</v>
      </c>
      <c r="N35" s="16">
        <f t="shared" si="27"/>
        <v>16</v>
      </c>
      <c r="O35" s="16">
        <f t="shared" ref="O35:O46" si="28">SUM(M35:N35)</f>
        <v>26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4" t="s">
        <v>96</v>
      </c>
      <c r="B36" s="21" t="s">
        <v>100</v>
      </c>
      <c r="C36" s="15" t="s">
        <v>22</v>
      </c>
      <c r="D36" s="16">
        <v>0</v>
      </c>
      <c r="E36" s="16">
        <v>0</v>
      </c>
      <c r="F36" s="16">
        <f t="shared" si="24"/>
        <v>0</v>
      </c>
      <c r="G36" s="16">
        <v>4</v>
      </c>
      <c r="H36" s="16">
        <v>7</v>
      </c>
      <c r="I36" s="16">
        <f t="shared" si="25"/>
        <v>11</v>
      </c>
      <c r="J36" s="16">
        <v>4</v>
      </c>
      <c r="K36" s="16">
        <v>5</v>
      </c>
      <c r="L36" s="16">
        <f t="shared" si="26"/>
        <v>9</v>
      </c>
      <c r="M36" s="16">
        <f t="shared" ref="M36:N36" si="29">SUM(G36,J36)</f>
        <v>8</v>
      </c>
      <c r="N36" s="16">
        <f t="shared" si="29"/>
        <v>12</v>
      </c>
      <c r="O36" s="16">
        <f t="shared" si="28"/>
        <v>20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4" t="s">
        <v>200</v>
      </c>
      <c r="B37" s="21" t="s">
        <v>100</v>
      </c>
      <c r="C37" s="15" t="s">
        <v>22</v>
      </c>
      <c r="D37" s="16">
        <v>0</v>
      </c>
      <c r="E37" s="16">
        <v>0</v>
      </c>
      <c r="F37" s="16">
        <f t="shared" ref="F37:F40" si="30">SUM(D37:E37)</f>
        <v>0</v>
      </c>
      <c r="G37" s="16">
        <v>5</v>
      </c>
      <c r="H37" s="16">
        <v>2</v>
      </c>
      <c r="I37" s="16">
        <f t="shared" ref="I37:I40" si="31">SUM(G37:H37)</f>
        <v>7</v>
      </c>
      <c r="J37" s="16">
        <v>0</v>
      </c>
      <c r="K37" s="16"/>
      <c r="L37" s="16">
        <f t="shared" ref="L37:L40" si="32">SUM(J37:K37)</f>
        <v>0</v>
      </c>
      <c r="M37" s="16">
        <f t="shared" ref="M37:M40" si="33">SUM(G37,J37)</f>
        <v>5</v>
      </c>
      <c r="N37" s="16">
        <f t="shared" ref="N37:N40" si="34">SUM(H37,K37)</f>
        <v>2</v>
      </c>
      <c r="O37" s="16">
        <f t="shared" ref="O37:O40" si="35">SUM(M37:N37)</f>
        <v>7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4.75" customHeight="1" x14ac:dyDescent="0.2">
      <c r="A38" s="14" t="s">
        <v>202</v>
      </c>
      <c r="B38" s="21" t="s">
        <v>100</v>
      </c>
      <c r="C38" s="15" t="s">
        <v>22</v>
      </c>
      <c r="D38" s="16">
        <v>0</v>
      </c>
      <c r="E38" s="16">
        <v>0</v>
      </c>
      <c r="F38" s="16">
        <f t="shared" ref="F38" si="36">SUM(D38:E38)</f>
        <v>0</v>
      </c>
      <c r="G38" s="16">
        <v>0</v>
      </c>
      <c r="H38" s="16">
        <v>0</v>
      </c>
      <c r="I38" s="16">
        <f t="shared" ref="I38" si="37">SUM(G38:H38)</f>
        <v>0</v>
      </c>
      <c r="J38" s="16">
        <v>0</v>
      </c>
      <c r="K38" s="16"/>
      <c r="L38" s="16">
        <f t="shared" ref="L38" si="38">SUM(J38:K38)</f>
        <v>0</v>
      </c>
      <c r="M38" s="16">
        <f t="shared" ref="M38" si="39">SUM(G38,J38)</f>
        <v>0</v>
      </c>
      <c r="N38" s="16">
        <f t="shared" ref="N38" si="40">SUM(H38,K38)</f>
        <v>0</v>
      </c>
      <c r="O38" s="16">
        <f t="shared" ref="O38" si="41">SUM(M38:N38)</f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14" t="s">
        <v>201</v>
      </c>
      <c r="B39" s="21" t="s">
        <v>100</v>
      </c>
      <c r="C39" s="15" t="s">
        <v>22</v>
      </c>
      <c r="D39" s="16">
        <v>0</v>
      </c>
      <c r="E39" s="16">
        <v>0</v>
      </c>
      <c r="F39" s="16">
        <f t="shared" si="30"/>
        <v>0</v>
      </c>
      <c r="G39" s="16">
        <v>0</v>
      </c>
      <c r="H39" s="16">
        <v>0</v>
      </c>
      <c r="I39" s="16">
        <f t="shared" si="31"/>
        <v>0</v>
      </c>
      <c r="J39" s="16">
        <v>0</v>
      </c>
      <c r="K39" s="16"/>
      <c r="L39" s="16">
        <f t="shared" si="32"/>
        <v>0</v>
      </c>
      <c r="M39" s="16">
        <f t="shared" si="33"/>
        <v>0</v>
      </c>
      <c r="N39" s="16">
        <f t="shared" si="34"/>
        <v>0</v>
      </c>
      <c r="O39" s="16">
        <f t="shared" si="35"/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14" t="s">
        <v>203</v>
      </c>
      <c r="B40" s="21" t="s">
        <v>100</v>
      </c>
      <c r="C40" s="15" t="s">
        <v>22</v>
      </c>
      <c r="D40" s="16">
        <v>0</v>
      </c>
      <c r="E40" s="16">
        <v>0</v>
      </c>
      <c r="F40" s="16">
        <f t="shared" si="30"/>
        <v>0</v>
      </c>
      <c r="G40" s="16">
        <v>0</v>
      </c>
      <c r="H40" s="16">
        <v>0</v>
      </c>
      <c r="I40" s="16">
        <f t="shared" si="31"/>
        <v>0</v>
      </c>
      <c r="J40" s="16">
        <v>0</v>
      </c>
      <c r="K40" s="16">
        <v>0</v>
      </c>
      <c r="L40" s="16">
        <f t="shared" si="32"/>
        <v>0</v>
      </c>
      <c r="M40" s="16">
        <f t="shared" si="33"/>
        <v>0</v>
      </c>
      <c r="N40" s="16">
        <f t="shared" si="34"/>
        <v>0</v>
      </c>
      <c r="O40" s="16">
        <f t="shared" si="35"/>
        <v>0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14" t="s">
        <v>163</v>
      </c>
      <c r="B41" s="21" t="s">
        <v>100</v>
      </c>
      <c r="C41" s="15" t="s">
        <v>22</v>
      </c>
      <c r="D41" s="16">
        <v>0</v>
      </c>
      <c r="E41" s="16">
        <v>0</v>
      </c>
      <c r="F41" s="16">
        <f t="shared" si="24"/>
        <v>0</v>
      </c>
      <c r="G41" s="16">
        <v>0</v>
      </c>
      <c r="H41" s="16">
        <v>0</v>
      </c>
      <c r="I41" s="16">
        <f t="shared" si="25"/>
        <v>0</v>
      </c>
      <c r="J41" s="16">
        <v>7</v>
      </c>
      <c r="K41" s="16">
        <v>8</v>
      </c>
      <c r="L41" s="16">
        <f t="shared" si="26"/>
        <v>15</v>
      </c>
      <c r="M41" s="16">
        <f t="shared" ref="M41:N41" si="42">SUM(G41,J41)</f>
        <v>7</v>
      </c>
      <c r="N41" s="16">
        <f t="shared" si="42"/>
        <v>8</v>
      </c>
      <c r="O41" s="16">
        <f t="shared" si="28"/>
        <v>15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14" t="s">
        <v>164</v>
      </c>
      <c r="B42" s="21" t="s">
        <v>102</v>
      </c>
      <c r="C42" s="15" t="s">
        <v>22</v>
      </c>
      <c r="D42" s="16">
        <v>8</v>
      </c>
      <c r="E42" s="16">
        <v>0</v>
      </c>
      <c r="F42" s="16">
        <f t="shared" ref="F42:F46" si="43">SUM(D42:E42)</f>
        <v>8</v>
      </c>
      <c r="G42" s="16">
        <v>7</v>
      </c>
      <c r="H42" s="16">
        <v>0</v>
      </c>
      <c r="I42" s="16">
        <f t="shared" ref="I42" si="44">SUM(G42:H42)</f>
        <v>7</v>
      </c>
      <c r="J42" s="16">
        <v>7</v>
      </c>
      <c r="K42" s="16">
        <v>4</v>
      </c>
      <c r="L42" s="16">
        <f t="shared" si="26"/>
        <v>11</v>
      </c>
      <c r="M42" s="16">
        <f t="shared" ref="M42:N42" si="45">SUM(G42,J42)</f>
        <v>14</v>
      </c>
      <c r="N42" s="16">
        <f t="shared" si="45"/>
        <v>4</v>
      </c>
      <c r="O42" s="16">
        <f t="shared" si="28"/>
        <v>18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14" t="s">
        <v>165</v>
      </c>
      <c r="B43" s="21" t="s">
        <v>101</v>
      </c>
      <c r="C43" s="15" t="s">
        <v>22</v>
      </c>
      <c r="D43" s="16">
        <v>3</v>
      </c>
      <c r="E43" s="16">
        <v>7</v>
      </c>
      <c r="F43" s="16">
        <f t="shared" si="43"/>
        <v>10</v>
      </c>
      <c r="G43" s="16">
        <v>3</v>
      </c>
      <c r="H43" s="16">
        <v>6</v>
      </c>
      <c r="I43" s="16">
        <f t="shared" ref="I43:I46" si="46">SUM(G43:H43)</f>
        <v>9</v>
      </c>
      <c r="J43" s="16">
        <v>5</v>
      </c>
      <c r="K43" s="16">
        <v>4</v>
      </c>
      <c r="L43" s="16">
        <f t="shared" si="26"/>
        <v>9</v>
      </c>
      <c r="M43" s="16">
        <f t="shared" ref="M43:N43" si="47">SUM(G43,J43)</f>
        <v>8</v>
      </c>
      <c r="N43" s="16">
        <f t="shared" si="47"/>
        <v>10</v>
      </c>
      <c r="O43" s="16">
        <f t="shared" si="28"/>
        <v>18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14" t="s">
        <v>166</v>
      </c>
      <c r="B44" s="21" t="s">
        <v>104</v>
      </c>
      <c r="C44" s="15" t="s">
        <v>22</v>
      </c>
      <c r="D44" s="16"/>
      <c r="E44" s="16"/>
      <c r="F44" s="16">
        <f t="shared" si="43"/>
        <v>0</v>
      </c>
      <c r="G44" s="16"/>
      <c r="H44" s="16"/>
      <c r="I44" s="16">
        <f t="shared" si="46"/>
        <v>0</v>
      </c>
      <c r="J44" s="16">
        <v>2</v>
      </c>
      <c r="K44" s="16">
        <v>2</v>
      </c>
      <c r="L44" s="16">
        <f t="shared" si="26"/>
        <v>4</v>
      </c>
      <c r="M44" s="16">
        <f t="shared" ref="M44:N44" si="48">SUM(G44,J44)</f>
        <v>2</v>
      </c>
      <c r="N44" s="16">
        <f t="shared" si="48"/>
        <v>2</v>
      </c>
      <c r="O44" s="16">
        <f t="shared" si="28"/>
        <v>4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14" t="s">
        <v>210</v>
      </c>
      <c r="B45" s="21" t="s">
        <v>211</v>
      </c>
      <c r="C45" s="15" t="s">
        <v>22</v>
      </c>
      <c r="D45" s="16">
        <v>1</v>
      </c>
      <c r="E45" s="16">
        <v>3</v>
      </c>
      <c r="F45" s="16">
        <f t="shared" si="43"/>
        <v>4</v>
      </c>
      <c r="G45" s="16">
        <v>1</v>
      </c>
      <c r="H45" s="16">
        <v>3</v>
      </c>
      <c r="I45" s="16">
        <f t="shared" si="46"/>
        <v>4</v>
      </c>
      <c r="J45" s="16">
        <v>0</v>
      </c>
      <c r="K45" s="16">
        <v>0</v>
      </c>
      <c r="L45" s="16">
        <f t="shared" si="26"/>
        <v>0</v>
      </c>
      <c r="M45" s="16">
        <f t="shared" ref="M45" si="49">SUM(G45,J45)</f>
        <v>1</v>
      </c>
      <c r="N45" s="16">
        <f t="shared" ref="N45" si="50">SUM(H45,K45)</f>
        <v>3</v>
      </c>
      <c r="O45" s="16">
        <f t="shared" ref="O45" si="51">SUM(M45:N45)</f>
        <v>4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14" t="s">
        <v>167</v>
      </c>
      <c r="B46" s="21" t="s">
        <v>104</v>
      </c>
      <c r="C46" s="15" t="s">
        <v>22</v>
      </c>
      <c r="D46" s="16"/>
      <c r="E46" s="16"/>
      <c r="F46" s="16">
        <f t="shared" si="43"/>
        <v>0</v>
      </c>
      <c r="G46" s="16"/>
      <c r="H46" s="16"/>
      <c r="I46" s="16">
        <f t="shared" si="46"/>
        <v>0</v>
      </c>
      <c r="J46" s="16">
        <v>9</v>
      </c>
      <c r="K46" s="16">
        <v>6</v>
      </c>
      <c r="L46" s="16">
        <f t="shared" si="26"/>
        <v>15</v>
      </c>
      <c r="M46" s="16">
        <f t="shared" ref="M46:N46" si="52">SUM(G46,J46)</f>
        <v>9</v>
      </c>
      <c r="N46" s="16">
        <f t="shared" si="52"/>
        <v>6</v>
      </c>
      <c r="O46" s="16">
        <f t="shared" si="28"/>
        <v>15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137" t="s">
        <v>26</v>
      </c>
      <c r="B47" s="145"/>
      <c r="C47" s="146"/>
      <c r="D47" s="16">
        <f t="shared" ref="D47:O47" si="53">SUM(D35:D46)</f>
        <v>12</v>
      </c>
      <c r="E47" s="16">
        <f t="shared" si="53"/>
        <v>10</v>
      </c>
      <c r="F47" s="16">
        <f t="shared" si="53"/>
        <v>22</v>
      </c>
      <c r="G47" s="16">
        <f t="shared" si="53"/>
        <v>26</v>
      </c>
      <c r="H47" s="16">
        <f t="shared" si="53"/>
        <v>22</v>
      </c>
      <c r="I47" s="16">
        <f t="shared" si="53"/>
        <v>48</v>
      </c>
      <c r="J47" s="16">
        <f t="shared" si="53"/>
        <v>38</v>
      </c>
      <c r="K47" s="16">
        <f t="shared" si="53"/>
        <v>41</v>
      </c>
      <c r="L47" s="16">
        <f t="shared" si="53"/>
        <v>79</v>
      </c>
      <c r="M47" s="16">
        <f t="shared" si="53"/>
        <v>64</v>
      </c>
      <c r="N47" s="16">
        <f t="shared" si="53"/>
        <v>63</v>
      </c>
      <c r="O47" s="16">
        <f t="shared" si="53"/>
        <v>127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17"/>
      <c r="B48" s="17"/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11" t="s">
        <v>29</v>
      </c>
      <c r="B49" s="11" t="s">
        <v>12</v>
      </c>
      <c r="C49" s="12" t="s">
        <v>13</v>
      </c>
      <c r="D49" s="20" t="s">
        <v>19</v>
      </c>
      <c r="E49" s="20" t="s">
        <v>20</v>
      </c>
      <c r="F49" s="20" t="s">
        <v>21</v>
      </c>
      <c r="G49" s="20" t="s">
        <v>19</v>
      </c>
      <c r="H49" s="20" t="s">
        <v>20</v>
      </c>
      <c r="I49" s="20" t="s">
        <v>21</v>
      </c>
      <c r="J49" s="20" t="s">
        <v>19</v>
      </c>
      <c r="K49" s="20" t="s">
        <v>20</v>
      </c>
      <c r="L49" s="20" t="s">
        <v>21</v>
      </c>
      <c r="M49" s="20" t="s">
        <v>19</v>
      </c>
      <c r="N49" s="20" t="s">
        <v>20</v>
      </c>
      <c r="O49" s="20" t="s">
        <v>21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14" t="s">
        <v>137</v>
      </c>
      <c r="B50" s="14" t="s">
        <v>102</v>
      </c>
      <c r="C50" s="22" t="s">
        <v>22</v>
      </c>
      <c r="D50" s="16">
        <v>2</v>
      </c>
      <c r="E50" s="16">
        <v>8</v>
      </c>
      <c r="F50" s="16">
        <f>SUM(D50:E50)</f>
        <v>10</v>
      </c>
      <c r="G50" s="16">
        <v>2</v>
      </c>
      <c r="H50" s="16">
        <v>8</v>
      </c>
      <c r="I50" s="16">
        <f>SUM(G50:H50)</f>
        <v>10</v>
      </c>
      <c r="J50" s="16">
        <v>0</v>
      </c>
      <c r="K50" s="16">
        <v>0</v>
      </c>
      <c r="L50" s="16">
        <f>SUM(J50:K50)</f>
        <v>0</v>
      </c>
      <c r="M50" s="16">
        <f t="shared" ref="M50:N50" si="54">SUM(G50,J50)</f>
        <v>2</v>
      </c>
      <c r="N50" s="16">
        <f t="shared" si="54"/>
        <v>8</v>
      </c>
      <c r="O50" s="16">
        <f>SUM(M50:N50)</f>
        <v>10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100" t="s">
        <v>26</v>
      </c>
      <c r="B51" s="145"/>
      <c r="C51" s="146"/>
      <c r="D51" s="16">
        <f t="shared" ref="D51:O51" si="55">SUM(D50)</f>
        <v>2</v>
      </c>
      <c r="E51" s="16">
        <f t="shared" si="55"/>
        <v>8</v>
      </c>
      <c r="F51" s="16">
        <f t="shared" si="55"/>
        <v>10</v>
      </c>
      <c r="G51" s="16">
        <f t="shared" si="55"/>
        <v>2</v>
      </c>
      <c r="H51" s="16">
        <f t="shared" si="55"/>
        <v>8</v>
      </c>
      <c r="I51" s="16">
        <f t="shared" si="55"/>
        <v>10</v>
      </c>
      <c r="J51" s="16">
        <f t="shared" si="55"/>
        <v>0</v>
      </c>
      <c r="K51" s="16">
        <f t="shared" si="55"/>
        <v>0</v>
      </c>
      <c r="L51" s="16">
        <f t="shared" si="55"/>
        <v>0</v>
      </c>
      <c r="M51" s="16">
        <f t="shared" si="55"/>
        <v>2</v>
      </c>
      <c r="N51" s="16">
        <f t="shared" si="55"/>
        <v>8</v>
      </c>
      <c r="O51" s="16">
        <f t="shared" si="55"/>
        <v>10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18"/>
      <c r="B52" s="23"/>
      <c r="C52" s="23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00" t="s">
        <v>31</v>
      </c>
      <c r="B53" s="145"/>
      <c r="C53" s="146"/>
      <c r="D53" s="20">
        <f t="shared" ref="D53:O53" si="56">SUM(D32,D51,D47)</f>
        <v>770</v>
      </c>
      <c r="E53" s="20">
        <f t="shared" si="56"/>
        <v>548</v>
      </c>
      <c r="F53" s="20">
        <f t="shared" si="56"/>
        <v>1318</v>
      </c>
      <c r="G53" s="20">
        <f t="shared" si="56"/>
        <v>644</v>
      </c>
      <c r="H53" s="20">
        <f t="shared" si="56"/>
        <v>455</v>
      </c>
      <c r="I53" s="20">
        <f t="shared" si="56"/>
        <v>1099</v>
      </c>
      <c r="J53" s="20">
        <f t="shared" si="56"/>
        <v>4000</v>
      </c>
      <c r="K53" s="20">
        <f t="shared" si="56"/>
        <v>2929</v>
      </c>
      <c r="L53" s="20">
        <f t="shared" si="56"/>
        <v>6929</v>
      </c>
      <c r="M53" s="20">
        <f t="shared" si="56"/>
        <v>4644</v>
      </c>
      <c r="N53" s="20">
        <f t="shared" si="56"/>
        <v>3384</v>
      </c>
      <c r="O53" s="20">
        <f t="shared" si="56"/>
        <v>8028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s="91" customFormat="1" x14ac:dyDescent="0.2">
      <c r="A54" s="18"/>
      <c r="B54" s="23"/>
      <c r="C54" s="2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s="91" customFormat="1" x14ac:dyDescent="0.2">
      <c r="A55" s="18"/>
      <c r="B55" s="23"/>
      <c r="C55" s="2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s="91" customFormat="1" x14ac:dyDescent="0.2">
      <c r="A56" s="18"/>
      <c r="B56" s="23"/>
      <c r="C56" s="2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s="91" customFormat="1" x14ac:dyDescent="0.2">
      <c r="A57" s="18"/>
      <c r="B57" s="23"/>
      <c r="C57" s="2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s="91" customFormat="1" x14ac:dyDescent="0.2">
      <c r="A58" s="18"/>
      <c r="B58" s="23"/>
      <c r="C58" s="2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s="91" customFormat="1" x14ac:dyDescent="0.2">
      <c r="A59" s="18"/>
      <c r="B59" s="23"/>
      <c r="C59" s="2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s="91" customFormat="1" x14ac:dyDescent="0.2">
      <c r="A60" s="18"/>
      <c r="B60" s="23"/>
      <c r="C60" s="2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s="91" customFormat="1" x14ac:dyDescent="0.2">
      <c r="A61" s="18"/>
      <c r="B61" s="23"/>
      <c r="C61" s="2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24"/>
      <c r="B62" s="24"/>
      <c r="C62" s="25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106" t="s">
        <v>32</v>
      </c>
      <c r="B63" s="145"/>
      <c r="C63" s="145"/>
      <c r="D63" s="145"/>
      <c r="E63" s="145"/>
      <c r="F63" s="146"/>
      <c r="G63" s="103" t="s">
        <v>10</v>
      </c>
      <c r="H63" s="104"/>
      <c r="I63" s="104"/>
      <c r="J63" s="104"/>
      <c r="K63" s="104"/>
      <c r="L63" s="104"/>
      <c r="M63" s="104"/>
      <c r="N63" s="104"/>
      <c r="O63" s="105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11" t="s">
        <v>11</v>
      </c>
      <c r="B64" s="109" t="s">
        <v>12</v>
      </c>
      <c r="C64" s="12" t="s">
        <v>13</v>
      </c>
      <c r="D64" s="103" t="s">
        <v>14</v>
      </c>
      <c r="E64" s="104"/>
      <c r="F64" s="105"/>
      <c r="G64" s="103" t="s">
        <v>15</v>
      </c>
      <c r="H64" s="104"/>
      <c r="I64" s="105"/>
      <c r="J64" s="103" t="s">
        <v>16</v>
      </c>
      <c r="K64" s="104"/>
      <c r="L64" s="105"/>
      <c r="M64" s="103" t="s">
        <v>17</v>
      </c>
      <c r="N64" s="104"/>
      <c r="O64" s="105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1" t="s">
        <v>18</v>
      </c>
      <c r="B65" s="110"/>
      <c r="C65" s="13"/>
      <c r="D65" s="20" t="s">
        <v>19</v>
      </c>
      <c r="E65" s="20" t="s">
        <v>20</v>
      </c>
      <c r="F65" s="20" t="s">
        <v>21</v>
      </c>
      <c r="G65" s="20" t="s">
        <v>19</v>
      </c>
      <c r="H65" s="20" t="s">
        <v>20</v>
      </c>
      <c r="I65" s="20" t="s">
        <v>21</v>
      </c>
      <c r="J65" s="20" t="s">
        <v>19</v>
      </c>
      <c r="K65" s="20" t="s">
        <v>20</v>
      </c>
      <c r="L65" s="20" t="s">
        <v>21</v>
      </c>
      <c r="M65" s="20" t="s">
        <v>19</v>
      </c>
      <c r="N65" s="20" t="s">
        <v>20</v>
      </c>
      <c r="O65" s="20" t="s">
        <v>21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2.5" x14ac:dyDescent="0.2">
      <c r="A66" s="14" t="s">
        <v>144</v>
      </c>
      <c r="B66" s="14" t="s">
        <v>105</v>
      </c>
      <c r="C66" s="27" t="s">
        <v>22</v>
      </c>
      <c r="D66" s="16">
        <v>15</v>
      </c>
      <c r="E66" s="16">
        <v>47</v>
      </c>
      <c r="F66" s="16">
        <f t="shared" ref="F66:F69" si="57">SUM(D66:E66)</f>
        <v>62</v>
      </c>
      <c r="G66" s="16">
        <v>13</v>
      </c>
      <c r="H66" s="16">
        <v>43</v>
      </c>
      <c r="I66" s="16">
        <f t="shared" ref="I66:I69" si="58">SUM(G66:H66)</f>
        <v>56</v>
      </c>
      <c r="J66" s="16">
        <v>43</v>
      </c>
      <c r="K66" s="16">
        <v>123</v>
      </c>
      <c r="L66" s="16">
        <f t="shared" ref="L66:L69" si="59">SUM(J66:K66)</f>
        <v>166</v>
      </c>
      <c r="M66" s="16">
        <f t="shared" ref="M66:N66" si="60">SUM(G66,J66)</f>
        <v>56</v>
      </c>
      <c r="N66" s="16">
        <f t="shared" si="60"/>
        <v>166</v>
      </c>
      <c r="O66" s="16">
        <f t="shared" ref="O66:O69" si="61">SUM(M66:N66)</f>
        <v>222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2.5" x14ac:dyDescent="0.2">
      <c r="A67" s="14" t="s">
        <v>145</v>
      </c>
      <c r="B67" s="14" t="s">
        <v>105</v>
      </c>
      <c r="C67" s="15" t="s">
        <v>22</v>
      </c>
      <c r="D67" s="16">
        <v>97</v>
      </c>
      <c r="E67" s="16">
        <v>82</v>
      </c>
      <c r="F67" s="16">
        <f t="shared" si="57"/>
        <v>179</v>
      </c>
      <c r="G67" s="16">
        <v>66</v>
      </c>
      <c r="H67" s="16">
        <v>74</v>
      </c>
      <c r="I67" s="16">
        <f t="shared" si="58"/>
        <v>140</v>
      </c>
      <c r="J67" s="16">
        <v>486</v>
      </c>
      <c r="K67" s="16">
        <v>636</v>
      </c>
      <c r="L67" s="16">
        <f t="shared" si="59"/>
        <v>1122</v>
      </c>
      <c r="M67" s="16">
        <f t="shared" ref="M67:N67" si="62">SUM(G67,J67)</f>
        <v>552</v>
      </c>
      <c r="N67" s="16">
        <f t="shared" si="62"/>
        <v>710</v>
      </c>
      <c r="O67" s="16">
        <f t="shared" si="61"/>
        <v>1262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14" t="s">
        <v>33</v>
      </c>
      <c r="B68" s="14" t="s">
        <v>106</v>
      </c>
      <c r="C68" s="15" t="s">
        <v>22</v>
      </c>
      <c r="D68" s="16">
        <v>107</v>
      </c>
      <c r="E68" s="16">
        <v>80</v>
      </c>
      <c r="F68" s="16">
        <f t="shared" si="57"/>
        <v>187</v>
      </c>
      <c r="G68" s="16">
        <v>96</v>
      </c>
      <c r="H68" s="16">
        <v>71</v>
      </c>
      <c r="I68" s="16">
        <f t="shared" si="58"/>
        <v>167</v>
      </c>
      <c r="J68" s="16">
        <v>613</v>
      </c>
      <c r="K68" s="16">
        <v>531</v>
      </c>
      <c r="L68" s="16">
        <f t="shared" si="59"/>
        <v>1144</v>
      </c>
      <c r="M68" s="16">
        <f t="shared" ref="M68:N68" si="63">SUM(G68,J68)</f>
        <v>709</v>
      </c>
      <c r="N68" s="16">
        <f t="shared" si="63"/>
        <v>602</v>
      </c>
      <c r="O68" s="16">
        <f t="shared" si="61"/>
        <v>1311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2.5" x14ac:dyDescent="0.2">
      <c r="A69" s="14" t="s">
        <v>33</v>
      </c>
      <c r="B69" s="14" t="s">
        <v>192</v>
      </c>
      <c r="C69" s="15" t="s">
        <v>34</v>
      </c>
      <c r="D69" s="16">
        <v>36</v>
      </c>
      <c r="E69" s="16">
        <v>27</v>
      </c>
      <c r="F69" s="16">
        <f t="shared" si="57"/>
        <v>63</v>
      </c>
      <c r="G69" s="16">
        <v>32</v>
      </c>
      <c r="H69" s="16">
        <v>26</v>
      </c>
      <c r="I69" s="16">
        <f t="shared" si="58"/>
        <v>58</v>
      </c>
      <c r="J69" s="16">
        <v>126</v>
      </c>
      <c r="K69" s="16">
        <v>69</v>
      </c>
      <c r="L69" s="16">
        <f t="shared" si="59"/>
        <v>195</v>
      </c>
      <c r="M69" s="16">
        <f t="shared" ref="M69:N69" si="64">SUM(G69,J69)</f>
        <v>158</v>
      </c>
      <c r="N69" s="16">
        <f t="shared" si="64"/>
        <v>95</v>
      </c>
      <c r="O69" s="16">
        <f t="shared" si="61"/>
        <v>253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100" t="s">
        <v>26</v>
      </c>
      <c r="B70" s="145"/>
      <c r="C70" s="146"/>
      <c r="D70" s="16">
        <f t="shared" ref="D70:N70" si="65">SUM(D66:D69)</f>
        <v>255</v>
      </c>
      <c r="E70" s="16">
        <f t="shared" si="65"/>
        <v>236</v>
      </c>
      <c r="F70" s="16">
        <f t="shared" si="65"/>
        <v>491</v>
      </c>
      <c r="G70" s="16">
        <f t="shared" si="65"/>
        <v>207</v>
      </c>
      <c r="H70" s="16">
        <f t="shared" si="65"/>
        <v>214</v>
      </c>
      <c r="I70" s="16">
        <f t="shared" si="65"/>
        <v>421</v>
      </c>
      <c r="J70" s="16">
        <f t="shared" si="65"/>
        <v>1268</v>
      </c>
      <c r="K70" s="16">
        <f t="shared" si="65"/>
        <v>1359</v>
      </c>
      <c r="L70" s="16">
        <f t="shared" si="65"/>
        <v>2627</v>
      </c>
      <c r="M70" s="16">
        <f t="shared" si="65"/>
        <v>1475</v>
      </c>
      <c r="N70" s="16">
        <f t="shared" si="65"/>
        <v>1573</v>
      </c>
      <c r="O70" s="16">
        <f>SUM(O66:O69)</f>
        <v>3048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24"/>
      <c r="B71" s="24"/>
      <c r="C71" s="25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29" t="s">
        <v>29</v>
      </c>
      <c r="B72" s="11" t="s">
        <v>12</v>
      </c>
      <c r="C72" s="12" t="s">
        <v>13</v>
      </c>
      <c r="D72" s="20" t="s">
        <v>19</v>
      </c>
      <c r="E72" s="20" t="s">
        <v>20</v>
      </c>
      <c r="F72" s="20" t="s">
        <v>21</v>
      </c>
      <c r="G72" s="20" t="s">
        <v>19</v>
      </c>
      <c r="H72" s="20" t="s">
        <v>20</v>
      </c>
      <c r="I72" s="20" t="s">
        <v>21</v>
      </c>
      <c r="J72" s="20" t="s">
        <v>19</v>
      </c>
      <c r="K72" s="20" t="s">
        <v>20</v>
      </c>
      <c r="L72" s="20" t="s">
        <v>21</v>
      </c>
      <c r="M72" s="20" t="s">
        <v>19</v>
      </c>
      <c r="N72" s="20" t="s">
        <v>20</v>
      </c>
      <c r="O72" s="20" t="s">
        <v>21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22.5" x14ac:dyDescent="0.2">
      <c r="A73" s="30" t="s">
        <v>186</v>
      </c>
      <c r="B73" s="14" t="s">
        <v>105</v>
      </c>
      <c r="C73" s="15" t="s">
        <v>22</v>
      </c>
      <c r="D73" s="16">
        <v>2</v>
      </c>
      <c r="E73" s="16">
        <v>2</v>
      </c>
      <c r="F73" s="16">
        <f>D73+E73</f>
        <v>4</v>
      </c>
      <c r="G73" s="16">
        <v>0</v>
      </c>
      <c r="H73" s="16">
        <v>1</v>
      </c>
      <c r="I73" s="16">
        <f>SUM(G73:H73)</f>
        <v>1</v>
      </c>
      <c r="J73" s="16">
        <v>5</v>
      </c>
      <c r="K73" s="16">
        <v>3</v>
      </c>
      <c r="L73" s="16">
        <f>J73+K73</f>
        <v>8</v>
      </c>
      <c r="M73" s="16">
        <f>G73+J73</f>
        <v>5</v>
      </c>
      <c r="N73" s="16">
        <f>H73+K73</f>
        <v>4</v>
      </c>
      <c r="O73" s="16">
        <f>M73+N73</f>
        <v>9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22.5" x14ac:dyDescent="0.2">
      <c r="A74" s="31" t="s">
        <v>204</v>
      </c>
      <c r="B74" s="21" t="s">
        <v>105</v>
      </c>
      <c r="C74" s="15" t="s">
        <v>22</v>
      </c>
      <c r="D74" s="16">
        <v>3</v>
      </c>
      <c r="E74" s="16">
        <v>4</v>
      </c>
      <c r="F74" s="16">
        <f>SUM(D74:E74)</f>
        <v>7</v>
      </c>
      <c r="G74" s="16">
        <v>3</v>
      </c>
      <c r="H74" s="16">
        <v>3</v>
      </c>
      <c r="I74" s="16">
        <f>SUM(G74:H74)</f>
        <v>6</v>
      </c>
      <c r="J74" s="16">
        <v>11</v>
      </c>
      <c r="K74" s="16">
        <v>11</v>
      </c>
      <c r="L74" s="16">
        <f>SUM(J74:K74)</f>
        <v>22</v>
      </c>
      <c r="M74" s="16">
        <f t="shared" ref="M74:M84" si="66">G74+J74</f>
        <v>14</v>
      </c>
      <c r="N74" s="16">
        <f t="shared" ref="N74:N84" si="67">H74+K74</f>
        <v>14</v>
      </c>
      <c r="O74" s="16">
        <f t="shared" ref="O74:O83" si="68">M74+N74</f>
        <v>28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22.5" x14ac:dyDescent="0.2">
      <c r="A75" s="31" t="s">
        <v>205</v>
      </c>
      <c r="B75" s="21" t="s">
        <v>105</v>
      </c>
      <c r="C75" s="15" t="s">
        <v>22</v>
      </c>
      <c r="D75" s="16">
        <v>9</v>
      </c>
      <c r="E75" s="16">
        <v>5</v>
      </c>
      <c r="F75" s="16">
        <f t="shared" ref="F75" si="69">SUM(D75:E75)</f>
        <v>14</v>
      </c>
      <c r="G75" s="16">
        <v>9</v>
      </c>
      <c r="H75" s="16">
        <v>5</v>
      </c>
      <c r="I75" s="16">
        <f t="shared" ref="I75:I77" si="70">SUM(G75:H75)</f>
        <v>14</v>
      </c>
      <c r="J75" s="16">
        <v>43</v>
      </c>
      <c r="K75" s="16">
        <v>7</v>
      </c>
      <c r="L75" s="16">
        <f t="shared" ref="L75:L78" si="71">SUM(J75:K75)</f>
        <v>50</v>
      </c>
      <c r="M75" s="16">
        <f t="shared" si="66"/>
        <v>52</v>
      </c>
      <c r="N75" s="16">
        <f t="shared" si="67"/>
        <v>12</v>
      </c>
      <c r="O75" s="16">
        <f t="shared" si="68"/>
        <v>64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22.5" x14ac:dyDescent="0.2">
      <c r="A76" s="31" t="s">
        <v>189</v>
      </c>
      <c r="B76" s="21" t="s">
        <v>105</v>
      </c>
      <c r="C76" s="15" t="s">
        <v>22</v>
      </c>
      <c r="D76" s="16">
        <v>1</v>
      </c>
      <c r="E76" s="16">
        <v>2</v>
      </c>
      <c r="F76" s="16">
        <f>D76+E76</f>
        <v>3</v>
      </c>
      <c r="G76" s="16">
        <v>1</v>
      </c>
      <c r="H76" s="16">
        <v>2</v>
      </c>
      <c r="I76" s="16">
        <f t="shared" si="70"/>
        <v>3</v>
      </c>
      <c r="J76" s="16">
        <v>5</v>
      </c>
      <c r="K76" s="16">
        <v>6</v>
      </c>
      <c r="L76" s="16">
        <f t="shared" si="71"/>
        <v>11</v>
      </c>
      <c r="M76" s="16">
        <f t="shared" si="66"/>
        <v>6</v>
      </c>
      <c r="N76" s="16">
        <f t="shared" si="67"/>
        <v>8</v>
      </c>
      <c r="O76" s="16">
        <f t="shared" si="68"/>
        <v>14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22.5" x14ac:dyDescent="0.2">
      <c r="A77" s="31" t="s">
        <v>188</v>
      </c>
      <c r="B77" s="21" t="s">
        <v>105</v>
      </c>
      <c r="C77" s="15" t="s">
        <v>22</v>
      </c>
      <c r="D77" s="16">
        <v>11</v>
      </c>
      <c r="E77" s="16">
        <v>10</v>
      </c>
      <c r="F77" s="16">
        <f>D77+E77</f>
        <v>21</v>
      </c>
      <c r="G77" s="16">
        <v>8</v>
      </c>
      <c r="H77" s="16">
        <v>9</v>
      </c>
      <c r="I77" s="16">
        <f t="shared" si="70"/>
        <v>17</v>
      </c>
      <c r="J77" s="16">
        <v>11</v>
      </c>
      <c r="K77" s="16">
        <v>4</v>
      </c>
      <c r="L77" s="16">
        <f t="shared" si="71"/>
        <v>15</v>
      </c>
      <c r="M77" s="16">
        <f t="shared" si="66"/>
        <v>19</v>
      </c>
      <c r="N77" s="16">
        <f t="shared" si="67"/>
        <v>13</v>
      </c>
      <c r="O77" s="16">
        <f t="shared" si="68"/>
        <v>32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22.5" x14ac:dyDescent="0.2">
      <c r="A78" s="31" t="s">
        <v>187</v>
      </c>
      <c r="B78" s="21" t="s">
        <v>105</v>
      </c>
      <c r="C78" s="15" t="s">
        <v>22</v>
      </c>
      <c r="D78" s="16">
        <v>12</v>
      </c>
      <c r="E78" s="16">
        <v>9</v>
      </c>
      <c r="F78" s="16">
        <f>D78+E78</f>
        <v>21</v>
      </c>
      <c r="G78" s="16">
        <v>12</v>
      </c>
      <c r="H78" s="16">
        <v>9</v>
      </c>
      <c r="I78" s="16">
        <f>G78+H78</f>
        <v>21</v>
      </c>
      <c r="J78" s="16">
        <v>15</v>
      </c>
      <c r="K78" s="16">
        <v>18</v>
      </c>
      <c r="L78" s="16">
        <f t="shared" si="71"/>
        <v>33</v>
      </c>
      <c r="M78" s="16">
        <f t="shared" si="66"/>
        <v>27</v>
      </c>
      <c r="N78" s="16">
        <f t="shared" si="67"/>
        <v>27</v>
      </c>
      <c r="O78" s="16">
        <f t="shared" si="68"/>
        <v>54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22.5" x14ac:dyDescent="0.2">
      <c r="A79" s="31" t="s">
        <v>35</v>
      </c>
      <c r="B79" s="21" t="s">
        <v>105</v>
      </c>
      <c r="C79" s="15" t="s">
        <v>22</v>
      </c>
      <c r="D79" s="16">
        <v>0</v>
      </c>
      <c r="E79" s="16">
        <v>0</v>
      </c>
      <c r="F79" s="16">
        <f t="shared" ref="F79:F83" si="72">SUM(D79:E79)</f>
        <v>0</v>
      </c>
      <c r="G79" s="16">
        <v>0</v>
      </c>
      <c r="H79" s="16">
        <v>0</v>
      </c>
      <c r="I79" s="16">
        <f t="shared" ref="I79:I84" si="73">SUM(G79:H79)</f>
        <v>0</v>
      </c>
      <c r="J79" s="16">
        <v>6</v>
      </c>
      <c r="K79" s="16">
        <v>8</v>
      </c>
      <c r="L79" s="16">
        <f t="shared" ref="L79:L84" si="74">SUM(J79:K79)</f>
        <v>14</v>
      </c>
      <c r="M79" s="16">
        <f t="shared" si="66"/>
        <v>6</v>
      </c>
      <c r="N79" s="16">
        <f t="shared" si="67"/>
        <v>8</v>
      </c>
      <c r="O79" s="16">
        <f t="shared" si="68"/>
        <v>14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22.5" x14ac:dyDescent="0.2">
      <c r="A80" s="31" t="s">
        <v>207</v>
      </c>
      <c r="B80" s="21" t="s">
        <v>105</v>
      </c>
      <c r="C80" s="15" t="s">
        <v>22</v>
      </c>
      <c r="D80" s="16">
        <v>8</v>
      </c>
      <c r="E80" s="16">
        <v>3</v>
      </c>
      <c r="F80" s="16">
        <f t="shared" si="72"/>
        <v>11</v>
      </c>
      <c r="G80" s="16">
        <v>8</v>
      </c>
      <c r="H80" s="16">
        <v>3</v>
      </c>
      <c r="I80" s="16">
        <f t="shared" si="73"/>
        <v>11</v>
      </c>
      <c r="J80" s="16">
        <v>12</v>
      </c>
      <c r="K80" s="16">
        <v>17</v>
      </c>
      <c r="L80" s="16">
        <f t="shared" si="74"/>
        <v>29</v>
      </c>
      <c r="M80" s="16">
        <f t="shared" si="66"/>
        <v>20</v>
      </c>
      <c r="N80" s="16">
        <f>H80+K80</f>
        <v>20</v>
      </c>
      <c r="O80" s="16">
        <f t="shared" si="68"/>
        <v>40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22.5" x14ac:dyDescent="0.2">
      <c r="A81" s="31" t="s">
        <v>212</v>
      </c>
      <c r="B81" s="21" t="s">
        <v>105</v>
      </c>
      <c r="C81" s="15" t="s">
        <v>22</v>
      </c>
      <c r="D81" s="16">
        <v>0</v>
      </c>
      <c r="E81" s="16">
        <v>0</v>
      </c>
      <c r="F81" s="16">
        <f t="shared" si="72"/>
        <v>0</v>
      </c>
      <c r="G81" s="16">
        <v>0</v>
      </c>
      <c r="H81" s="16">
        <v>0</v>
      </c>
      <c r="I81" s="16">
        <f t="shared" si="73"/>
        <v>0</v>
      </c>
      <c r="J81" s="16">
        <v>9</v>
      </c>
      <c r="K81" s="16">
        <v>1</v>
      </c>
      <c r="L81" s="16">
        <f t="shared" si="74"/>
        <v>10</v>
      </c>
      <c r="M81" s="16">
        <f t="shared" si="66"/>
        <v>9</v>
      </c>
      <c r="N81" s="16">
        <f>H81+K81</f>
        <v>1</v>
      </c>
      <c r="O81" s="16">
        <f t="shared" si="68"/>
        <v>10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22.5" x14ac:dyDescent="0.2">
      <c r="A82" s="31" t="s">
        <v>190</v>
      </c>
      <c r="B82" s="21" t="s">
        <v>105</v>
      </c>
      <c r="C82" s="15" t="s">
        <v>22</v>
      </c>
      <c r="D82" s="16">
        <v>0</v>
      </c>
      <c r="E82" s="16">
        <v>2</v>
      </c>
      <c r="F82" s="16">
        <f>D82+E82</f>
        <v>2</v>
      </c>
      <c r="G82" s="16">
        <v>0</v>
      </c>
      <c r="H82" s="16">
        <v>2</v>
      </c>
      <c r="I82" s="16">
        <f t="shared" si="73"/>
        <v>2</v>
      </c>
      <c r="J82" s="16">
        <v>0</v>
      </c>
      <c r="K82" s="16">
        <v>0</v>
      </c>
      <c r="L82" s="16">
        <v>0</v>
      </c>
      <c r="M82" s="16">
        <f t="shared" si="66"/>
        <v>0</v>
      </c>
      <c r="N82" s="16">
        <f t="shared" si="67"/>
        <v>2</v>
      </c>
      <c r="O82" s="16">
        <f t="shared" si="68"/>
        <v>2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22.5" x14ac:dyDescent="0.2">
      <c r="A83" s="31" t="s">
        <v>206</v>
      </c>
      <c r="B83" s="21" t="s">
        <v>105</v>
      </c>
      <c r="C83" s="15" t="s">
        <v>22</v>
      </c>
      <c r="D83" s="16">
        <v>5</v>
      </c>
      <c r="E83" s="16">
        <v>5</v>
      </c>
      <c r="F83" s="16">
        <f t="shared" si="72"/>
        <v>10</v>
      </c>
      <c r="G83" s="16">
        <v>5</v>
      </c>
      <c r="H83" s="16">
        <v>4</v>
      </c>
      <c r="I83" s="16">
        <f t="shared" si="73"/>
        <v>9</v>
      </c>
      <c r="J83" s="16">
        <v>28</v>
      </c>
      <c r="K83" s="16">
        <v>12</v>
      </c>
      <c r="L83" s="16">
        <f t="shared" si="74"/>
        <v>40</v>
      </c>
      <c r="M83" s="16">
        <f t="shared" si="66"/>
        <v>33</v>
      </c>
      <c r="N83" s="16">
        <f t="shared" si="67"/>
        <v>16</v>
      </c>
      <c r="O83" s="16">
        <f t="shared" si="68"/>
        <v>49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22.5" x14ac:dyDescent="0.2">
      <c r="A84" s="31" t="s">
        <v>191</v>
      </c>
      <c r="B84" s="21" t="s">
        <v>105</v>
      </c>
      <c r="C84" s="15" t="s">
        <v>22</v>
      </c>
      <c r="D84" s="16">
        <v>7</v>
      </c>
      <c r="E84" s="16">
        <v>1</v>
      </c>
      <c r="F84" s="16">
        <f>D84+E84</f>
        <v>8</v>
      </c>
      <c r="G84" s="16">
        <v>7</v>
      </c>
      <c r="H84" s="16">
        <v>1</v>
      </c>
      <c r="I84" s="16">
        <f t="shared" si="73"/>
        <v>8</v>
      </c>
      <c r="J84" s="16">
        <v>16</v>
      </c>
      <c r="K84" s="16">
        <v>3</v>
      </c>
      <c r="L84" s="16">
        <f t="shared" si="74"/>
        <v>19</v>
      </c>
      <c r="M84" s="16">
        <f t="shared" si="66"/>
        <v>23</v>
      </c>
      <c r="N84" s="16">
        <f t="shared" si="67"/>
        <v>4</v>
      </c>
      <c r="O84" s="16">
        <f>M84+N84</f>
        <v>27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">
      <c r="A85" s="142" t="s">
        <v>26</v>
      </c>
      <c r="B85" s="145"/>
      <c r="C85" s="146"/>
      <c r="D85" s="16">
        <f t="shared" ref="D85:O85" si="75">SUM(D73:D84)</f>
        <v>58</v>
      </c>
      <c r="E85" s="16">
        <f t="shared" si="75"/>
        <v>43</v>
      </c>
      <c r="F85" s="16">
        <f t="shared" si="75"/>
        <v>101</v>
      </c>
      <c r="G85" s="16">
        <f t="shared" si="75"/>
        <v>53</v>
      </c>
      <c r="H85" s="16">
        <f t="shared" si="75"/>
        <v>39</v>
      </c>
      <c r="I85" s="16">
        <f t="shared" si="75"/>
        <v>92</v>
      </c>
      <c r="J85" s="16">
        <f t="shared" si="75"/>
        <v>161</v>
      </c>
      <c r="K85" s="16">
        <f t="shared" si="75"/>
        <v>90</v>
      </c>
      <c r="L85" s="16">
        <f t="shared" si="75"/>
        <v>251</v>
      </c>
      <c r="M85" s="16">
        <f t="shared" si="75"/>
        <v>214</v>
      </c>
      <c r="N85" s="16">
        <f t="shared" si="75"/>
        <v>129</v>
      </c>
      <c r="O85" s="16">
        <f t="shared" si="75"/>
        <v>343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">
      <c r="A86" s="18"/>
      <c r="B86" s="23"/>
      <c r="C86" s="23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">
      <c r="A87" s="100" t="s">
        <v>31</v>
      </c>
      <c r="B87" s="145"/>
      <c r="C87" s="146"/>
      <c r="D87" s="20">
        <f t="shared" ref="D87:O87" si="76">SUM(D70,D85)</f>
        <v>313</v>
      </c>
      <c r="E87" s="20">
        <f t="shared" si="76"/>
        <v>279</v>
      </c>
      <c r="F87" s="20">
        <f t="shared" si="76"/>
        <v>592</v>
      </c>
      <c r="G87" s="20">
        <f t="shared" si="76"/>
        <v>260</v>
      </c>
      <c r="H87" s="20">
        <f t="shared" si="76"/>
        <v>253</v>
      </c>
      <c r="I87" s="20">
        <f t="shared" si="76"/>
        <v>513</v>
      </c>
      <c r="J87" s="20">
        <f t="shared" si="76"/>
        <v>1429</v>
      </c>
      <c r="K87" s="20">
        <f t="shared" si="76"/>
        <v>1449</v>
      </c>
      <c r="L87" s="20">
        <f t="shared" si="76"/>
        <v>2878</v>
      </c>
      <c r="M87" s="20">
        <f t="shared" si="76"/>
        <v>1689</v>
      </c>
      <c r="N87" s="20">
        <f t="shared" si="76"/>
        <v>1702</v>
      </c>
      <c r="O87" s="20">
        <f t="shared" si="76"/>
        <v>3391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">
      <c r="A88" s="24"/>
      <c r="B88" s="24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106" t="s">
        <v>36</v>
      </c>
      <c r="B89" s="145"/>
      <c r="C89" s="145"/>
      <c r="D89" s="145"/>
      <c r="E89" s="145"/>
      <c r="F89" s="146"/>
      <c r="G89" s="103" t="s">
        <v>10</v>
      </c>
      <c r="H89" s="104"/>
      <c r="I89" s="104"/>
      <c r="J89" s="104"/>
      <c r="K89" s="104"/>
      <c r="L89" s="104"/>
      <c r="M89" s="104"/>
      <c r="N89" s="104"/>
      <c r="O89" s="105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">
      <c r="A90" s="11" t="s">
        <v>11</v>
      </c>
      <c r="B90" s="109" t="s">
        <v>12</v>
      </c>
      <c r="C90" s="111" t="s">
        <v>13</v>
      </c>
      <c r="D90" s="103" t="s">
        <v>14</v>
      </c>
      <c r="E90" s="104"/>
      <c r="F90" s="105"/>
      <c r="G90" s="103" t="s">
        <v>15</v>
      </c>
      <c r="H90" s="104"/>
      <c r="I90" s="105"/>
      <c r="J90" s="103" t="s">
        <v>16</v>
      </c>
      <c r="K90" s="104"/>
      <c r="L90" s="105"/>
      <c r="M90" s="103" t="s">
        <v>17</v>
      </c>
      <c r="N90" s="104"/>
      <c r="O90" s="105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">
      <c r="A91" s="11" t="s">
        <v>18</v>
      </c>
      <c r="B91" s="110"/>
      <c r="C91" s="112"/>
      <c r="D91" s="20" t="s">
        <v>19</v>
      </c>
      <c r="E91" s="20" t="s">
        <v>20</v>
      </c>
      <c r="F91" s="20" t="s">
        <v>21</v>
      </c>
      <c r="G91" s="20" t="s">
        <v>19</v>
      </c>
      <c r="H91" s="20" t="s">
        <v>20</v>
      </c>
      <c r="I91" s="20" t="s">
        <v>21</v>
      </c>
      <c r="J91" s="20" t="s">
        <v>19</v>
      </c>
      <c r="K91" s="20" t="s">
        <v>20</v>
      </c>
      <c r="L91" s="20" t="s">
        <v>21</v>
      </c>
      <c r="M91" s="20" t="s">
        <v>19</v>
      </c>
      <c r="N91" s="20" t="s">
        <v>20</v>
      </c>
      <c r="O91" s="20" t="s">
        <v>21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22.5" x14ac:dyDescent="0.2">
      <c r="A92" s="14" t="s">
        <v>140</v>
      </c>
      <c r="B92" s="14" t="s">
        <v>107</v>
      </c>
      <c r="C92" s="22" t="s">
        <v>195</v>
      </c>
      <c r="D92" s="16">
        <v>0</v>
      </c>
      <c r="E92" s="16">
        <v>0</v>
      </c>
      <c r="F92" s="16">
        <f t="shared" ref="F92:F100" si="77">SUM(D92:E92)</f>
        <v>0</v>
      </c>
      <c r="G92" s="16">
        <v>0</v>
      </c>
      <c r="H92" s="16">
        <v>0</v>
      </c>
      <c r="I92" s="16">
        <f t="shared" ref="I92:I100" si="78">SUM(G92:H92)</f>
        <v>0</v>
      </c>
      <c r="J92" s="16">
        <v>69</v>
      </c>
      <c r="K92" s="16">
        <v>122</v>
      </c>
      <c r="L92" s="16">
        <f t="shared" ref="L92:L100" si="79">SUM(J92:K92)</f>
        <v>191</v>
      </c>
      <c r="M92" s="16">
        <f t="shared" ref="M92:N92" si="80">SUM(G92,J92)</f>
        <v>69</v>
      </c>
      <c r="N92" s="16">
        <f t="shared" si="80"/>
        <v>122</v>
      </c>
      <c r="O92" s="16">
        <f t="shared" ref="O92:O100" si="81">SUM(M92:N92)</f>
        <v>191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2.5" x14ac:dyDescent="0.2">
      <c r="A93" s="14" t="s">
        <v>168</v>
      </c>
      <c r="B93" s="14" t="s">
        <v>108</v>
      </c>
      <c r="C93" s="22" t="s">
        <v>195</v>
      </c>
      <c r="D93" s="16">
        <v>0</v>
      </c>
      <c r="E93" s="16">
        <v>0</v>
      </c>
      <c r="F93" s="16">
        <f t="shared" si="77"/>
        <v>0</v>
      </c>
      <c r="G93" s="16">
        <v>0</v>
      </c>
      <c r="H93" s="16">
        <v>0</v>
      </c>
      <c r="I93" s="16">
        <f t="shared" si="78"/>
        <v>0</v>
      </c>
      <c r="J93" s="16">
        <v>5</v>
      </c>
      <c r="K93" s="16">
        <v>9</v>
      </c>
      <c r="L93" s="16">
        <f t="shared" si="79"/>
        <v>14</v>
      </c>
      <c r="M93" s="16">
        <f t="shared" ref="M93:N93" si="82">SUM(G93,J93)</f>
        <v>5</v>
      </c>
      <c r="N93" s="16">
        <f t="shared" si="82"/>
        <v>9</v>
      </c>
      <c r="O93" s="16">
        <f t="shared" si="81"/>
        <v>14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2.5" x14ac:dyDescent="0.2">
      <c r="A94" s="14" t="s">
        <v>37</v>
      </c>
      <c r="B94" s="14" t="s">
        <v>109</v>
      </c>
      <c r="C94" s="22" t="s">
        <v>195</v>
      </c>
      <c r="D94" s="16">
        <v>89</v>
      </c>
      <c r="E94" s="16">
        <v>94</v>
      </c>
      <c r="F94" s="16">
        <f t="shared" si="77"/>
        <v>183</v>
      </c>
      <c r="G94" s="16">
        <v>69</v>
      </c>
      <c r="H94" s="16">
        <v>85</v>
      </c>
      <c r="I94" s="16">
        <f t="shared" si="78"/>
        <v>154</v>
      </c>
      <c r="J94" s="16">
        <v>591</v>
      </c>
      <c r="K94" s="16">
        <v>843</v>
      </c>
      <c r="L94" s="16">
        <f t="shared" si="79"/>
        <v>1434</v>
      </c>
      <c r="M94" s="16">
        <f t="shared" ref="M94:N94" si="83">SUM(G94,J94)</f>
        <v>660</v>
      </c>
      <c r="N94" s="16">
        <f t="shared" si="83"/>
        <v>928</v>
      </c>
      <c r="O94" s="16">
        <f t="shared" si="81"/>
        <v>1588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">
      <c r="A95" s="14" t="s">
        <v>37</v>
      </c>
      <c r="B95" s="14" t="s">
        <v>193</v>
      </c>
      <c r="C95" s="22" t="s">
        <v>38</v>
      </c>
      <c r="D95" s="16">
        <v>19</v>
      </c>
      <c r="E95" s="16">
        <v>28</v>
      </c>
      <c r="F95" s="16">
        <f>SUM(D95:E95)</f>
        <v>47</v>
      </c>
      <c r="G95" s="16">
        <v>20</v>
      </c>
      <c r="H95" s="16">
        <v>24</v>
      </c>
      <c r="I95" s="16">
        <f t="shared" si="78"/>
        <v>44</v>
      </c>
      <c r="J95" s="16">
        <v>18</v>
      </c>
      <c r="K95" s="16">
        <v>41</v>
      </c>
      <c r="L95" s="16">
        <f t="shared" si="79"/>
        <v>59</v>
      </c>
      <c r="M95" s="16">
        <f t="shared" ref="M95:N95" si="84">SUM(G95,J95)</f>
        <v>38</v>
      </c>
      <c r="N95" s="16">
        <f t="shared" si="84"/>
        <v>65</v>
      </c>
      <c r="O95" s="16">
        <f t="shared" si="81"/>
        <v>103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">
      <c r="A96" s="14" t="s">
        <v>37</v>
      </c>
      <c r="B96" s="14" t="s">
        <v>194</v>
      </c>
      <c r="C96" s="22" t="s">
        <v>39</v>
      </c>
      <c r="D96" s="16">
        <v>20</v>
      </c>
      <c r="E96" s="16">
        <v>22</v>
      </c>
      <c r="F96" s="16">
        <f t="shared" si="77"/>
        <v>42</v>
      </c>
      <c r="G96" s="16">
        <v>18</v>
      </c>
      <c r="H96" s="16">
        <v>15</v>
      </c>
      <c r="I96" s="16">
        <f t="shared" si="78"/>
        <v>33</v>
      </c>
      <c r="J96" s="16">
        <v>278</v>
      </c>
      <c r="K96" s="16">
        <v>398</v>
      </c>
      <c r="L96" s="16">
        <f t="shared" si="79"/>
        <v>676</v>
      </c>
      <c r="M96" s="16">
        <f t="shared" ref="M96:N96" si="85">SUM(G96,J96)</f>
        <v>296</v>
      </c>
      <c r="N96" s="16">
        <f t="shared" si="85"/>
        <v>413</v>
      </c>
      <c r="O96" s="16">
        <f t="shared" si="81"/>
        <v>709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2.5" x14ac:dyDescent="0.2">
      <c r="A97" s="32" t="s">
        <v>146</v>
      </c>
      <c r="B97" s="32" t="s">
        <v>110</v>
      </c>
      <c r="C97" s="22" t="s">
        <v>195</v>
      </c>
      <c r="D97" s="33">
        <v>12</v>
      </c>
      <c r="E97" s="33">
        <v>7</v>
      </c>
      <c r="F97" s="33">
        <f t="shared" si="77"/>
        <v>19</v>
      </c>
      <c r="G97" s="33">
        <v>8</v>
      </c>
      <c r="H97" s="33">
        <v>6</v>
      </c>
      <c r="I97" s="33">
        <f t="shared" si="78"/>
        <v>14</v>
      </c>
      <c r="J97" s="33">
        <v>21</v>
      </c>
      <c r="K97" s="33">
        <v>16</v>
      </c>
      <c r="L97" s="33">
        <f t="shared" si="79"/>
        <v>37</v>
      </c>
      <c r="M97" s="33">
        <f t="shared" ref="M97:N97" si="86">SUM(G97,J97)</f>
        <v>29</v>
      </c>
      <c r="N97" s="33">
        <f t="shared" si="86"/>
        <v>22</v>
      </c>
      <c r="O97" s="33">
        <f t="shared" si="81"/>
        <v>51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2.5" x14ac:dyDescent="0.2">
      <c r="A98" s="34" t="s">
        <v>147</v>
      </c>
      <c r="B98" s="34" t="s">
        <v>110</v>
      </c>
      <c r="C98" s="22" t="s">
        <v>195</v>
      </c>
      <c r="D98" s="35">
        <v>48</v>
      </c>
      <c r="E98" s="35">
        <v>43</v>
      </c>
      <c r="F98" s="35">
        <f>SUM(D98:E98)</f>
        <v>91</v>
      </c>
      <c r="G98" s="35">
        <v>43</v>
      </c>
      <c r="H98" s="35">
        <v>41</v>
      </c>
      <c r="I98" s="35">
        <f t="shared" si="78"/>
        <v>84</v>
      </c>
      <c r="J98" s="35">
        <v>104</v>
      </c>
      <c r="K98" s="35">
        <v>73</v>
      </c>
      <c r="L98" s="35">
        <f t="shared" si="79"/>
        <v>177</v>
      </c>
      <c r="M98" s="35">
        <f t="shared" ref="M98:N98" si="87">SUM(G98,J98)</f>
        <v>147</v>
      </c>
      <c r="N98" s="35">
        <f t="shared" si="87"/>
        <v>114</v>
      </c>
      <c r="O98" s="35">
        <f t="shared" si="81"/>
        <v>261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2.5" x14ac:dyDescent="0.2">
      <c r="A99" s="34" t="s">
        <v>40</v>
      </c>
      <c r="B99" s="34" t="s">
        <v>110</v>
      </c>
      <c r="C99" s="22" t="s">
        <v>195</v>
      </c>
      <c r="D99" s="35">
        <v>19</v>
      </c>
      <c r="E99" s="35">
        <v>11</v>
      </c>
      <c r="F99" s="35">
        <f t="shared" si="77"/>
        <v>30</v>
      </c>
      <c r="G99" s="35">
        <v>15</v>
      </c>
      <c r="H99" s="35">
        <v>8</v>
      </c>
      <c r="I99" s="35">
        <f t="shared" si="78"/>
        <v>23</v>
      </c>
      <c r="J99" s="35">
        <v>32</v>
      </c>
      <c r="K99" s="35">
        <v>29</v>
      </c>
      <c r="L99" s="35">
        <f t="shared" si="79"/>
        <v>61</v>
      </c>
      <c r="M99" s="35">
        <f t="shared" ref="M99:N99" si="88">SUM(G99,J99)</f>
        <v>47</v>
      </c>
      <c r="N99" s="35">
        <f t="shared" si="88"/>
        <v>37</v>
      </c>
      <c r="O99" s="35">
        <f t="shared" si="81"/>
        <v>84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22.5" x14ac:dyDescent="0.2">
      <c r="A100" s="36" t="s">
        <v>148</v>
      </c>
      <c r="B100" s="36" t="s">
        <v>110</v>
      </c>
      <c r="C100" s="22" t="s">
        <v>195</v>
      </c>
      <c r="D100" s="37">
        <v>14</v>
      </c>
      <c r="E100" s="37">
        <v>24</v>
      </c>
      <c r="F100" s="37">
        <f t="shared" si="77"/>
        <v>38</v>
      </c>
      <c r="G100" s="37">
        <v>12</v>
      </c>
      <c r="H100" s="37">
        <v>21</v>
      </c>
      <c r="I100" s="37">
        <f t="shared" si="78"/>
        <v>33</v>
      </c>
      <c r="J100" s="37">
        <v>32</v>
      </c>
      <c r="K100" s="37">
        <v>25</v>
      </c>
      <c r="L100" s="37">
        <f t="shared" si="79"/>
        <v>57</v>
      </c>
      <c r="M100" s="37">
        <f t="shared" ref="M100:N100" si="89">SUM(G100,J100)</f>
        <v>44</v>
      </c>
      <c r="N100" s="37">
        <f t="shared" si="89"/>
        <v>46</v>
      </c>
      <c r="O100" s="37">
        <f t="shared" si="81"/>
        <v>90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">
      <c r="A101" s="100" t="s">
        <v>26</v>
      </c>
      <c r="B101" s="145"/>
      <c r="C101" s="146"/>
      <c r="D101" s="16">
        <f>SUM(D92:D100)</f>
        <v>221</v>
      </c>
      <c r="E101" s="16">
        <f>SUM(E92:E100)</f>
        <v>229</v>
      </c>
      <c r="F101" s="16">
        <f>SUM(F92:F100)</f>
        <v>450</v>
      </c>
      <c r="G101" s="16">
        <f t="shared" ref="G101:O101" si="90">SUM(G92:G100)</f>
        <v>185</v>
      </c>
      <c r="H101" s="16">
        <f t="shared" si="90"/>
        <v>200</v>
      </c>
      <c r="I101" s="16">
        <f t="shared" si="90"/>
        <v>385</v>
      </c>
      <c r="J101" s="16">
        <f t="shared" si="90"/>
        <v>1150</v>
      </c>
      <c r="K101" s="16">
        <f t="shared" si="90"/>
        <v>1556</v>
      </c>
      <c r="L101" s="16">
        <f t="shared" si="90"/>
        <v>2706</v>
      </c>
      <c r="M101" s="16">
        <f t="shared" si="90"/>
        <v>1335</v>
      </c>
      <c r="N101" s="16">
        <f t="shared" si="90"/>
        <v>1756</v>
      </c>
      <c r="O101" s="16">
        <f t="shared" si="90"/>
        <v>3091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s="91" customFormat="1" x14ac:dyDescent="0.2">
      <c r="A102" s="18"/>
      <c r="B102" s="23"/>
      <c r="C102" s="23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s="91" customFormat="1" x14ac:dyDescent="0.2">
      <c r="A103" s="18"/>
      <c r="B103" s="23"/>
      <c r="C103" s="23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s="91" customFormat="1" x14ac:dyDescent="0.2">
      <c r="A104" s="18"/>
      <c r="B104" s="23"/>
      <c r="C104" s="23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s="91" customFormat="1" x14ac:dyDescent="0.2">
      <c r="A105" s="18"/>
      <c r="B105" s="23"/>
      <c r="C105" s="23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s="91" customFormat="1" x14ac:dyDescent="0.2">
      <c r="A106" s="18"/>
      <c r="B106" s="23"/>
      <c r="C106" s="23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s="91" customFormat="1" x14ac:dyDescent="0.2">
      <c r="A107" s="18"/>
      <c r="B107" s="23"/>
      <c r="C107" s="23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">
      <c r="A108" s="24"/>
      <c r="B108" s="24"/>
      <c r="C108" s="26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">
      <c r="A109" s="11" t="s">
        <v>27</v>
      </c>
      <c r="B109" s="11" t="s">
        <v>12</v>
      </c>
      <c r="C109" s="12" t="s">
        <v>13</v>
      </c>
      <c r="D109" s="20" t="s">
        <v>19</v>
      </c>
      <c r="E109" s="20" t="s">
        <v>20</v>
      </c>
      <c r="F109" s="20" t="s">
        <v>21</v>
      </c>
      <c r="G109" s="20" t="s">
        <v>19</v>
      </c>
      <c r="H109" s="20" t="s">
        <v>20</v>
      </c>
      <c r="I109" s="20" t="s">
        <v>21</v>
      </c>
      <c r="J109" s="20" t="s">
        <v>19</v>
      </c>
      <c r="K109" s="20" t="s">
        <v>20</v>
      </c>
      <c r="L109" s="20" t="s">
        <v>21</v>
      </c>
      <c r="M109" s="20" t="s">
        <v>19</v>
      </c>
      <c r="N109" s="20" t="s">
        <v>20</v>
      </c>
      <c r="O109" s="20" t="s">
        <v>21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22.5" x14ac:dyDescent="0.2">
      <c r="A110" s="14" t="s">
        <v>169</v>
      </c>
      <c r="B110" s="14" t="s">
        <v>109</v>
      </c>
      <c r="C110" s="22" t="s">
        <v>195</v>
      </c>
      <c r="D110" s="16">
        <v>0</v>
      </c>
      <c r="E110" s="16">
        <v>0</v>
      </c>
      <c r="F110" s="16">
        <f t="shared" ref="F110:F113" si="91">SUM(D110:E110)</f>
        <v>0</v>
      </c>
      <c r="G110" s="16">
        <v>0</v>
      </c>
      <c r="H110" s="16">
        <v>0</v>
      </c>
      <c r="I110" s="16">
        <f t="shared" ref="I110:I113" si="92">SUM(G110:H110)</f>
        <v>0</v>
      </c>
      <c r="J110" s="16">
        <v>18</v>
      </c>
      <c r="K110" s="16">
        <v>15</v>
      </c>
      <c r="L110" s="16">
        <f t="shared" ref="L110:L113" si="93">SUM(J110:K110)</f>
        <v>33</v>
      </c>
      <c r="M110" s="16">
        <f t="shared" ref="M110:N110" si="94">SUM(G110,J110)</f>
        <v>18</v>
      </c>
      <c r="N110" s="16">
        <f t="shared" si="94"/>
        <v>15</v>
      </c>
      <c r="O110" s="16">
        <f t="shared" ref="O110:O113" si="95">SUM(M110:N110)</f>
        <v>33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22.5" x14ac:dyDescent="0.2">
      <c r="A111" s="14" t="s">
        <v>170</v>
      </c>
      <c r="B111" s="14" t="s">
        <v>111</v>
      </c>
      <c r="C111" s="22" t="s">
        <v>195</v>
      </c>
      <c r="D111" s="16">
        <v>0</v>
      </c>
      <c r="E111" s="16">
        <v>0</v>
      </c>
      <c r="F111" s="16">
        <f t="shared" si="91"/>
        <v>0</v>
      </c>
      <c r="G111" s="16">
        <v>0</v>
      </c>
      <c r="H111" s="16">
        <v>0</v>
      </c>
      <c r="I111" s="16">
        <f t="shared" si="92"/>
        <v>0</v>
      </c>
      <c r="J111" s="16">
        <v>0</v>
      </c>
      <c r="K111" s="16">
        <v>6</v>
      </c>
      <c r="L111" s="16">
        <f t="shared" si="93"/>
        <v>6</v>
      </c>
      <c r="M111" s="16">
        <f t="shared" ref="M111:N111" si="96">SUM(G111,J111)</f>
        <v>0</v>
      </c>
      <c r="N111" s="16">
        <f t="shared" si="96"/>
        <v>6</v>
      </c>
      <c r="O111" s="16">
        <f t="shared" si="95"/>
        <v>6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2.5" x14ac:dyDescent="0.2">
      <c r="A112" s="14" t="s">
        <v>149</v>
      </c>
      <c r="B112" s="14" t="s">
        <v>110</v>
      </c>
      <c r="C112" s="22" t="s">
        <v>195</v>
      </c>
      <c r="D112" s="16">
        <v>4</v>
      </c>
      <c r="E112" s="16">
        <v>8</v>
      </c>
      <c r="F112" s="16">
        <f t="shared" si="91"/>
        <v>12</v>
      </c>
      <c r="G112" s="16">
        <v>4</v>
      </c>
      <c r="H112" s="16">
        <v>8</v>
      </c>
      <c r="I112" s="16">
        <f t="shared" si="92"/>
        <v>12</v>
      </c>
      <c r="J112" s="16">
        <v>0</v>
      </c>
      <c r="K112" s="16">
        <v>0</v>
      </c>
      <c r="L112" s="16">
        <f t="shared" si="93"/>
        <v>0</v>
      </c>
      <c r="M112" s="16">
        <f t="shared" ref="M112:N112" si="97">SUM(G112,J112)</f>
        <v>4</v>
      </c>
      <c r="N112" s="16">
        <f t="shared" si="97"/>
        <v>8</v>
      </c>
      <c r="O112" s="16">
        <f t="shared" si="95"/>
        <v>12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2.5" x14ac:dyDescent="0.2">
      <c r="A113" s="14" t="s">
        <v>150</v>
      </c>
      <c r="B113" s="14" t="s">
        <v>110</v>
      </c>
      <c r="C113" s="22" t="s">
        <v>195</v>
      </c>
      <c r="D113" s="16">
        <v>0</v>
      </c>
      <c r="E113" s="16">
        <v>0</v>
      </c>
      <c r="F113" s="16">
        <f t="shared" si="91"/>
        <v>0</v>
      </c>
      <c r="G113" s="16">
        <v>0</v>
      </c>
      <c r="H113" s="16">
        <v>0</v>
      </c>
      <c r="I113" s="16">
        <f t="shared" si="92"/>
        <v>0</v>
      </c>
      <c r="J113" s="16">
        <v>11</v>
      </c>
      <c r="K113" s="16">
        <v>7</v>
      </c>
      <c r="L113" s="16">
        <f t="shared" si="93"/>
        <v>18</v>
      </c>
      <c r="M113" s="16">
        <f t="shared" ref="M113:N113" si="98">SUM(G113,J113)</f>
        <v>11</v>
      </c>
      <c r="N113" s="16">
        <f t="shared" si="98"/>
        <v>7</v>
      </c>
      <c r="O113" s="16">
        <f t="shared" si="95"/>
        <v>18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">
      <c r="A114" s="103" t="s">
        <v>26</v>
      </c>
      <c r="B114" s="145"/>
      <c r="C114" s="146"/>
      <c r="D114" s="16">
        <f>SUM(D110:D113)</f>
        <v>4</v>
      </c>
      <c r="E114" s="16">
        <f t="shared" ref="E114:O114" si="99">SUM(E110:E113)</f>
        <v>8</v>
      </c>
      <c r="F114" s="16">
        <f t="shared" si="99"/>
        <v>12</v>
      </c>
      <c r="G114" s="16">
        <f t="shared" si="99"/>
        <v>4</v>
      </c>
      <c r="H114" s="16">
        <f t="shared" si="99"/>
        <v>8</v>
      </c>
      <c r="I114" s="16">
        <f t="shared" si="99"/>
        <v>12</v>
      </c>
      <c r="J114" s="16">
        <f t="shared" si="99"/>
        <v>29</v>
      </c>
      <c r="K114" s="16">
        <f t="shared" si="99"/>
        <v>28</v>
      </c>
      <c r="L114" s="16">
        <f t="shared" si="99"/>
        <v>57</v>
      </c>
      <c r="M114" s="16">
        <f t="shared" si="99"/>
        <v>33</v>
      </c>
      <c r="N114" s="16">
        <f t="shared" si="99"/>
        <v>36</v>
      </c>
      <c r="O114" s="16">
        <f t="shared" si="99"/>
        <v>69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">
      <c r="A115" s="24"/>
      <c r="B115" s="24"/>
      <c r="C115" s="26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">
      <c r="A116" s="100" t="s">
        <v>31</v>
      </c>
      <c r="B116" s="145"/>
      <c r="C116" s="146"/>
      <c r="D116" s="20">
        <f t="shared" ref="D116:O116" si="100">SUM(D101,D114)</f>
        <v>225</v>
      </c>
      <c r="E116" s="20">
        <f t="shared" si="100"/>
        <v>237</v>
      </c>
      <c r="F116" s="20">
        <f t="shared" si="100"/>
        <v>462</v>
      </c>
      <c r="G116" s="20">
        <f t="shared" si="100"/>
        <v>189</v>
      </c>
      <c r="H116" s="20">
        <f t="shared" si="100"/>
        <v>208</v>
      </c>
      <c r="I116" s="20">
        <f t="shared" si="100"/>
        <v>397</v>
      </c>
      <c r="J116" s="20">
        <f t="shared" si="100"/>
        <v>1179</v>
      </c>
      <c r="K116" s="20">
        <f t="shared" si="100"/>
        <v>1584</v>
      </c>
      <c r="L116" s="20">
        <f t="shared" si="100"/>
        <v>2763</v>
      </c>
      <c r="M116" s="20">
        <f t="shared" si="100"/>
        <v>1368</v>
      </c>
      <c r="N116" s="20">
        <f t="shared" si="100"/>
        <v>1792</v>
      </c>
      <c r="O116" s="20">
        <f t="shared" si="100"/>
        <v>3160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s="91" customFormat="1" x14ac:dyDescent="0.2">
      <c r="A117" s="18"/>
      <c r="B117" s="23"/>
      <c r="C117" s="2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106" t="s">
        <v>41</v>
      </c>
      <c r="B118" s="145"/>
      <c r="C118" s="145"/>
      <c r="D118" s="145"/>
      <c r="E118" s="145"/>
      <c r="F118" s="146"/>
      <c r="G118" s="103" t="s">
        <v>10</v>
      </c>
      <c r="H118" s="104"/>
      <c r="I118" s="104"/>
      <c r="J118" s="104"/>
      <c r="K118" s="104"/>
      <c r="L118" s="104"/>
      <c r="M118" s="104"/>
      <c r="N118" s="104"/>
      <c r="O118" s="105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11" t="s">
        <v>11</v>
      </c>
      <c r="B119" s="109" t="s">
        <v>12</v>
      </c>
      <c r="C119" s="111" t="s">
        <v>13</v>
      </c>
      <c r="D119" s="103" t="s">
        <v>14</v>
      </c>
      <c r="E119" s="104"/>
      <c r="F119" s="105"/>
      <c r="G119" s="103" t="s">
        <v>15</v>
      </c>
      <c r="H119" s="104"/>
      <c r="I119" s="105"/>
      <c r="J119" s="103" t="s">
        <v>16</v>
      </c>
      <c r="K119" s="104"/>
      <c r="L119" s="105"/>
      <c r="M119" s="103" t="s">
        <v>17</v>
      </c>
      <c r="N119" s="104"/>
      <c r="O119" s="105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11" t="s">
        <v>18</v>
      </c>
      <c r="B120" s="110"/>
      <c r="C120" s="112"/>
      <c r="D120" s="20" t="s">
        <v>19</v>
      </c>
      <c r="E120" s="20" t="s">
        <v>20</v>
      </c>
      <c r="F120" s="20" t="s">
        <v>21</v>
      </c>
      <c r="G120" s="20" t="s">
        <v>19</v>
      </c>
      <c r="H120" s="20" t="s">
        <v>20</v>
      </c>
      <c r="I120" s="20" t="s">
        <v>21</v>
      </c>
      <c r="J120" s="20" t="s">
        <v>19</v>
      </c>
      <c r="K120" s="20" t="s">
        <v>20</v>
      </c>
      <c r="L120" s="20" t="s">
        <v>21</v>
      </c>
      <c r="M120" s="20" t="s">
        <v>19</v>
      </c>
      <c r="N120" s="20" t="s">
        <v>20</v>
      </c>
      <c r="O120" s="20" t="s">
        <v>21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14" t="s">
        <v>230</v>
      </c>
      <c r="B121" s="14" t="s">
        <v>112</v>
      </c>
      <c r="C121" s="38" t="s">
        <v>39</v>
      </c>
      <c r="D121" s="16">
        <v>0</v>
      </c>
      <c r="E121" s="16">
        <v>0</v>
      </c>
      <c r="F121" s="16">
        <f t="shared" ref="F121:F136" si="101">SUM(D121:E121)</f>
        <v>0</v>
      </c>
      <c r="G121" s="16">
        <v>0</v>
      </c>
      <c r="H121" s="16">
        <v>0</v>
      </c>
      <c r="I121" s="16">
        <f t="shared" ref="I121:I136" si="102">SUM(G121:H121)</f>
        <v>0</v>
      </c>
      <c r="J121" s="16">
        <v>81</v>
      </c>
      <c r="K121" s="16">
        <v>170</v>
      </c>
      <c r="L121" s="16">
        <f t="shared" ref="L121:L128" si="103">SUM(J121:K121)</f>
        <v>251</v>
      </c>
      <c r="M121" s="16">
        <f t="shared" ref="M121:N121" si="104">SUM(G121,J121)</f>
        <v>81</v>
      </c>
      <c r="N121" s="16">
        <f t="shared" si="104"/>
        <v>170</v>
      </c>
      <c r="O121" s="16">
        <f t="shared" ref="O121:O136" si="105">SUM(M121:N121)</f>
        <v>251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14" t="s">
        <v>42</v>
      </c>
      <c r="B122" s="14" t="s">
        <v>113</v>
      </c>
      <c r="C122" s="38" t="s">
        <v>39</v>
      </c>
      <c r="D122" s="16">
        <v>20</v>
      </c>
      <c r="E122" s="16">
        <v>10</v>
      </c>
      <c r="F122" s="16">
        <f t="shared" si="101"/>
        <v>30</v>
      </c>
      <c r="G122" s="16">
        <v>17</v>
      </c>
      <c r="H122" s="16">
        <v>8</v>
      </c>
      <c r="I122" s="16">
        <f t="shared" si="102"/>
        <v>25</v>
      </c>
      <c r="J122" s="16">
        <v>38</v>
      </c>
      <c r="K122" s="16">
        <v>28</v>
      </c>
      <c r="L122" s="16">
        <f t="shared" si="103"/>
        <v>66</v>
      </c>
      <c r="M122" s="16">
        <f t="shared" ref="M122:N122" si="106">SUM(G122,J122)</f>
        <v>55</v>
      </c>
      <c r="N122" s="16">
        <f t="shared" si="106"/>
        <v>36</v>
      </c>
      <c r="O122" s="16">
        <f t="shared" si="105"/>
        <v>91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">
      <c r="A123" s="14" t="s">
        <v>138</v>
      </c>
      <c r="B123" s="14" t="s">
        <v>113</v>
      </c>
      <c r="C123" s="38" t="s">
        <v>39</v>
      </c>
      <c r="D123" s="16">
        <v>79</v>
      </c>
      <c r="E123" s="16">
        <v>80</v>
      </c>
      <c r="F123" s="16">
        <f t="shared" si="101"/>
        <v>159</v>
      </c>
      <c r="G123" s="16">
        <v>74</v>
      </c>
      <c r="H123" s="16">
        <v>73</v>
      </c>
      <c r="I123" s="16">
        <f t="shared" si="102"/>
        <v>147</v>
      </c>
      <c r="J123" s="16">
        <v>244</v>
      </c>
      <c r="K123" s="16">
        <v>312</v>
      </c>
      <c r="L123" s="16">
        <f>SUM(J123:K123)</f>
        <v>556</v>
      </c>
      <c r="M123" s="16">
        <f t="shared" ref="M123:N123" si="107">SUM(G123,J123)</f>
        <v>318</v>
      </c>
      <c r="N123" s="16">
        <f t="shared" si="107"/>
        <v>385</v>
      </c>
      <c r="O123" s="16">
        <f t="shared" si="105"/>
        <v>703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">
      <c r="A124" s="14" t="s">
        <v>43</v>
      </c>
      <c r="B124" s="14" t="s">
        <v>113</v>
      </c>
      <c r="C124" s="38" t="s">
        <v>39</v>
      </c>
      <c r="D124" s="16">
        <v>52</v>
      </c>
      <c r="E124" s="16">
        <v>89</v>
      </c>
      <c r="F124" s="16">
        <f>SUM(D124:E124)</f>
        <v>141</v>
      </c>
      <c r="G124" s="16">
        <v>42</v>
      </c>
      <c r="H124" s="16">
        <v>75</v>
      </c>
      <c r="I124" s="16">
        <f t="shared" si="102"/>
        <v>117</v>
      </c>
      <c r="J124" s="16">
        <v>120</v>
      </c>
      <c r="K124" s="16">
        <v>238</v>
      </c>
      <c r="L124" s="16">
        <f t="shared" si="103"/>
        <v>358</v>
      </c>
      <c r="M124" s="16">
        <f t="shared" ref="M124:N124" si="108">SUM(G124,J124)</f>
        <v>162</v>
      </c>
      <c r="N124" s="16">
        <f t="shared" si="108"/>
        <v>313</v>
      </c>
      <c r="O124" s="16">
        <f t="shared" si="105"/>
        <v>475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">
      <c r="A125" s="14" t="s">
        <v>158</v>
      </c>
      <c r="B125" s="14" t="s">
        <v>113</v>
      </c>
      <c r="C125" s="38" t="s">
        <v>39</v>
      </c>
      <c r="D125" s="16">
        <v>19</v>
      </c>
      <c r="E125" s="16">
        <v>70</v>
      </c>
      <c r="F125" s="16">
        <f t="shared" si="101"/>
        <v>89</v>
      </c>
      <c r="G125" s="16">
        <v>17</v>
      </c>
      <c r="H125" s="16">
        <v>61</v>
      </c>
      <c r="I125" s="16">
        <f t="shared" si="102"/>
        <v>78</v>
      </c>
      <c r="J125" s="16">
        <v>52</v>
      </c>
      <c r="K125" s="16">
        <v>177</v>
      </c>
      <c r="L125" s="16">
        <f t="shared" si="103"/>
        <v>229</v>
      </c>
      <c r="M125" s="16">
        <f t="shared" ref="M125:N125" si="109">SUM(G125,J125)</f>
        <v>69</v>
      </c>
      <c r="N125" s="16">
        <f t="shared" si="109"/>
        <v>238</v>
      </c>
      <c r="O125" s="16">
        <f t="shared" si="105"/>
        <v>307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2.5" x14ac:dyDescent="0.2">
      <c r="A126" s="14" t="s">
        <v>145</v>
      </c>
      <c r="B126" s="14" t="s">
        <v>114</v>
      </c>
      <c r="C126" s="38" t="s">
        <v>39</v>
      </c>
      <c r="D126" s="16">
        <v>29</v>
      </c>
      <c r="E126" s="16">
        <v>27</v>
      </c>
      <c r="F126" s="16">
        <f t="shared" si="101"/>
        <v>56</v>
      </c>
      <c r="G126" s="16">
        <v>26</v>
      </c>
      <c r="H126" s="16">
        <v>24</v>
      </c>
      <c r="I126" s="16">
        <f t="shared" si="102"/>
        <v>50</v>
      </c>
      <c r="J126" s="16">
        <v>167</v>
      </c>
      <c r="K126" s="16">
        <v>190</v>
      </c>
      <c r="L126" s="16">
        <f t="shared" si="103"/>
        <v>357</v>
      </c>
      <c r="M126" s="16">
        <f t="shared" ref="M126:N126" si="110">SUM(G126,J126)</f>
        <v>193</v>
      </c>
      <c r="N126" s="16">
        <f t="shared" si="110"/>
        <v>214</v>
      </c>
      <c r="O126" s="16">
        <f t="shared" si="105"/>
        <v>407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14" t="s">
        <v>139</v>
      </c>
      <c r="B127" s="14" t="s">
        <v>115</v>
      </c>
      <c r="C127" s="38" t="s">
        <v>39</v>
      </c>
      <c r="D127" s="16">
        <v>104</v>
      </c>
      <c r="E127" s="16">
        <v>109</v>
      </c>
      <c r="F127" s="16">
        <f t="shared" si="101"/>
        <v>213</v>
      </c>
      <c r="G127" s="16">
        <v>93</v>
      </c>
      <c r="H127" s="16">
        <v>97</v>
      </c>
      <c r="I127" s="16">
        <f t="shared" si="102"/>
        <v>190</v>
      </c>
      <c r="J127" s="16">
        <v>243</v>
      </c>
      <c r="K127" s="16">
        <v>288</v>
      </c>
      <c r="L127" s="16">
        <f t="shared" si="103"/>
        <v>531</v>
      </c>
      <c r="M127" s="16">
        <f t="shared" ref="M127:N127" si="111">SUM(G127,J127)</f>
        <v>336</v>
      </c>
      <c r="N127" s="16">
        <f t="shared" si="111"/>
        <v>385</v>
      </c>
      <c r="O127" s="16">
        <f t="shared" si="105"/>
        <v>721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14" t="s">
        <v>159</v>
      </c>
      <c r="B128" s="14" t="s">
        <v>115</v>
      </c>
      <c r="C128" s="22" t="s">
        <v>39</v>
      </c>
      <c r="D128" s="16">
        <v>85</v>
      </c>
      <c r="E128" s="16">
        <v>27</v>
      </c>
      <c r="F128" s="16">
        <f t="shared" si="101"/>
        <v>112</v>
      </c>
      <c r="G128" s="16">
        <v>74</v>
      </c>
      <c r="H128" s="16">
        <v>22</v>
      </c>
      <c r="I128" s="16">
        <f t="shared" si="102"/>
        <v>96</v>
      </c>
      <c r="J128" s="16">
        <v>147</v>
      </c>
      <c r="K128" s="16">
        <v>33</v>
      </c>
      <c r="L128" s="16">
        <f t="shared" si="103"/>
        <v>180</v>
      </c>
      <c r="M128" s="16">
        <f t="shared" ref="M128:N128" si="112">SUM(G128,J128)</f>
        <v>221</v>
      </c>
      <c r="N128" s="16">
        <f t="shared" si="112"/>
        <v>55</v>
      </c>
      <c r="O128" s="16">
        <f t="shared" si="105"/>
        <v>276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14" t="s">
        <v>151</v>
      </c>
      <c r="B129" s="14" t="s">
        <v>116</v>
      </c>
      <c r="C129" s="38" t="s">
        <v>44</v>
      </c>
      <c r="D129" s="16">
        <v>177</v>
      </c>
      <c r="E129" s="16">
        <v>55</v>
      </c>
      <c r="F129" s="16">
        <f t="shared" si="101"/>
        <v>232</v>
      </c>
      <c r="G129" s="16">
        <v>155</v>
      </c>
      <c r="H129" s="16">
        <v>52</v>
      </c>
      <c r="I129" s="16">
        <f>SUM(G129:H129)</f>
        <v>207</v>
      </c>
      <c r="J129" s="16">
        <v>464</v>
      </c>
      <c r="K129" s="16">
        <v>157</v>
      </c>
      <c r="L129" s="16">
        <f t="shared" ref="L129:L136" si="113">SUM(J129:K129)</f>
        <v>621</v>
      </c>
      <c r="M129" s="16">
        <f t="shared" ref="M129:N129" si="114">SUM(G129,J129)</f>
        <v>619</v>
      </c>
      <c r="N129" s="16">
        <f t="shared" si="114"/>
        <v>209</v>
      </c>
      <c r="O129" s="16">
        <f t="shared" si="105"/>
        <v>828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14" t="s">
        <v>226</v>
      </c>
      <c r="B130" s="14" t="s">
        <v>116</v>
      </c>
      <c r="C130" s="38" t="s">
        <v>44</v>
      </c>
      <c r="D130" s="16">
        <v>0</v>
      </c>
      <c r="E130" s="16">
        <v>0</v>
      </c>
      <c r="F130" s="16">
        <f t="shared" si="101"/>
        <v>0</v>
      </c>
      <c r="G130" s="16">
        <v>0</v>
      </c>
      <c r="H130" s="16">
        <v>0</v>
      </c>
      <c r="I130" s="16">
        <f>SUM(G130:H130)</f>
        <v>0</v>
      </c>
      <c r="J130" s="16">
        <v>2</v>
      </c>
      <c r="K130" s="16">
        <v>0</v>
      </c>
      <c r="L130" s="16">
        <f t="shared" si="113"/>
        <v>2</v>
      </c>
      <c r="M130" s="16">
        <f t="shared" ref="M130" si="115">SUM(G130,J130)</f>
        <v>2</v>
      </c>
      <c r="N130" s="16">
        <f t="shared" ref="N130" si="116">SUM(H130,K130)</f>
        <v>0</v>
      </c>
      <c r="O130" s="16">
        <f t="shared" ref="O130" si="117">SUM(M130:N130)</f>
        <v>2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14" t="s">
        <v>171</v>
      </c>
      <c r="B131" s="14" t="s">
        <v>116</v>
      </c>
      <c r="C131" s="38" t="s">
        <v>44</v>
      </c>
      <c r="D131" s="16">
        <v>7</v>
      </c>
      <c r="E131" s="16">
        <v>6</v>
      </c>
      <c r="F131" s="16">
        <f t="shared" si="101"/>
        <v>13</v>
      </c>
      <c r="G131" s="16">
        <v>4</v>
      </c>
      <c r="H131" s="16">
        <v>3</v>
      </c>
      <c r="I131" s="16">
        <f t="shared" si="102"/>
        <v>7</v>
      </c>
      <c r="J131" s="16">
        <v>10</v>
      </c>
      <c r="K131" s="16">
        <v>9</v>
      </c>
      <c r="L131" s="16">
        <f t="shared" si="113"/>
        <v>19</v>
      </c>
      <c r="M131" s="16">
        <f t="shared" ref="M131:N131" si="118">SUM(G131,J131)</f>
        <v>14</v>
      </c>
      <c r="N131" s="16">
        <f t="shared" si="118"/>
        <v>12</v>
      </c>
      <c r="O131" s="16">
        <f t="shared" si="105"/>
        <v>26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14" t="s">
        <v>172</v>
      </c>
      <c r="B132" s="14" t="s">
        <v>117</v>
      </c>
      <c r="C132" s="38" t="s">
        <v>39</v>
      </c>
      <c r="D132" s="16">
        <v>106</v>
      </c>
      <c r="E132" s="16">
        <v>144</v>
      </c>
      <c r="F132" s="16">
        <f t="shared" si="101"/>
        <v>250</v>
      </c>
      <c r="G132" s="16">
        <v>53</v>
      </c>
      <c r="H132" s="16">
        <v>58</v>
      </c>
      <c r="I132" s="16">
        <f t="shared" si="102"/>
        <v>111</v>
      </c>
      <c r="J132" s="16">
        <v>325</v>
      </c>
      <c r="K132" s="16">
        <v>379</v>
      </c>
      <c r="L132" s="16">
        <f t="shared" si="113"/>
        <v>704</v>
      </c>
      <c r="M132" s="16">
        <f t="shared" ref="M132:N132" si="119">SUM(G132,J132)</f>
        <v>378</v>
      </c>
      <c r="N132" s="16">
        <f t="shared" si="119"/>
        <v>437</v>
      </c>
      <c r="O132" s="16">
        <f t="shared" si="105"/>
        <v>815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">
      <c r="A133" s="14" t="s">
        <v>172</v>
      </c>
      <c r="B133" s="14" t="s">
        <v>118</v>
      </c>
      <c r="C133" s="38" t="s">
        <v>45</v>
      </c>
      <c r="D133" s="16">
        <v>99</v>
      </c>
      <c r="E133" s="16">
        <v>149</v>
      </c>
      <c r="F133" s="16">
        <f t="shared" si="101"/>
        <v>248</v>
      </c>
      <c r="G133" s="16">
        <v>51</v>
      </c>
      <c r="H133" s="16">
        <v>61</v>
      </c>
      <c r="I133" s="16">
        <f t="shared" si="102"/>
        <v>112</v>
      </c>
      <c r="J133" s="16">
        <v>328</v>
      </c>
      <c r="K133" s="16">
        <v>441</v>
      </c>
      <c r="L133" s="16">
        <f t="shared" si="113"/>
        <v>769</v>
      </c>
      <c r="M133" s="16">
        <f t="shared" ref="M133:N133" si="120">SUM(G133,J133)</f>
        <v>379</v>
      </c>
      <c r="N133" s="16">
        <f t="shared" si="120"/>
        <v>502</v>
      </c>
      <c r="O133" s="16">
        <f t="shared" si="105"/>
        <v>881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2.5" x14ac:dyDescent="0.2">
      <c r="A134" s="14" t="s">
        <v>46</v>
      </c>
      <c r="B134" s="14" t="s">
        <v>119</v>
      </c>
      <c r="C134" s="22" t="s">
        <v>39</v>
      </c>
      <c r="D134" s="16">
        <v>17</v>
      </c>
      <c r="E134" s="16">
        <v>14</v>
      </c>
      <c r="F134" s="16">
        <f t="shared" si="101"/>
        <v>31</v>
      </c>
      <c r="G134" s="16">
        <v>9</v>
      </c>
      <c r="H134" s="16">
        <v>13</v>
      </c>
      <c r="I134" s="16">
        <f t="shared" si="102"/>
        <v>22</v>
      </c>
      <c r="J134" s="16">
        <v>26</v>
      </c>
      <c r="K134" s="16">
        <v>23</v>
      </c>
      <c r="L134" s="16">
        <f t="shared" si="113"/>
        <v>49</v>
      </c>
      <c r="M134" s="16">
        <f t="shared" ref="M134:N134" si="121">SUM(G134,J134)</f>
        <v>35</v>
      </c>
      <c r="N134" s="16">
        <f t="shared" si="121"/>
        <v>36</v>
      </c>
      <c r="O134" s="16">
        <f t="shared" si="105"/>
        <v>71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14" t="s">
        <v>152</v>
      </c>
      <c r="B135" s="14" t="s">
        <v>120</v>
      </c>
      <c r="C135" s="38" t="s">
        <v>39</v>
      </c>
      <c r="D135" s="16">
        <v>11</v>
      </c>
      <c r="E135" s="16">
        <v>24</v>
      </c>
      <c r="F135" s="16">
        <f t="shared" si="101"/>
        <v>35</v>
      </c>
      <c r="G135" s="16">
        <v>13</v>
      </c>
      <c r="H135" s="16">
        <v>24</v>
      </c>
      <c r="I135" s="16">
        <f t="shared" si="102"/>
        <v>37</v>
      </c>
      <c r="J135" s="16">
        <v>56</v>
      </c>
      <c r="K135" s="16">
        <v>65</v>
      </c>
      <c r="L135" s="16">
        <f t="shared" si="113"/>
        <v>121</v>
      </c>
      <c r="M135" s="16">
        <f t="shared" ref="M135:N135" si="122">SUM(G135,J135)</f>
        <v>69</v>
      </c>
      <c r="N135" s="16">
        <f t="shared" si="122"/>
        <v>89</v>
      </c>
      <c r="O135" s="16">
        <f t="shared" si="105"/>
        <v>158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">
      <c r="A136" s="14" t="s">
        <v>153</v>
      </c>
      <c r="B136" s="14" t="s">
        <v>121</v>
      </c>
      <c r="C136" s="38" t="s">
        <v>39</v>
      </c>
      <c r="D136" s="16">
        <v>40</v>
      </c>
      <c r="E136" s="16">
        <v>91</v>
      </c>
      <c r="F136" s="16">
        <f t="shared" si="101"/>
        <v>131</v>
      </c>
      <c r="G136" s="16">
        <v>33</v>
      </c>
      <c r="H136" s="16">
        <v>73</v>
      </c>
      <c r="I136" s="16">
        <f t="shared" si="102"/>
        <v>106</v>
      </c>
      <c r="J136" s="16">
        <v>135</v>
      </c>
      <c r="K136" s="16">
        <v>418</v>
      </c>
      <c r="L136" s="16">
        <f t="shared" si="113"/>
        <v>553</v>
      </c>
      <c r="M136" s="16">
        <f t="shared" ref="M136:N136" si="123">SUM(G136,J136)</f>
        <v>168</v>
      </c>
      <c r="N136" s="16">
        <f t="shared" si="123"/>
        <v>491</v>
      </c>
      <c r="O136" s="16">
        <f t="shared" si="105"/>
        <v>659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">
      <c r="A137" s="100" t="s">
        <v>26</v>
      </c>
      <c r="B137" s="145"/>
      <c r="C137" s="146"/>
      <c r="D137" s="16">
        <f t="shared" ref="D137:O137" si="124">SUM(D121:D136)</f>
        <v>845</v>
      </c>
      <c r="E137" s="16">
        <f t="shared" si="124"/>
        <v>895</v>
      </c>
      <c r="F137" s="16">
        <f t="shared" si="124"/>
        <v>1740</v>
      </c>
      <c r="G137" s="16">
        <f t="shared" si="124"/>
        <v>661</v>
      </c>
      <c r="H137" s="16">
        <f t="shared" si="124"/>
        <v>644</v>
      </c>
      <c r="I137" s="16">
        <f t="shared" si="124"/>
        <v>1305</v>
      </c>
      <c r="J137" s="16">
        <f t="shared" si="124"/>
        <v>2438</v>
      </c>
      <c r="K137" s="16">
        <f t="shared" si="124"/>
        <v>2928</v>
      </c>
      <c r="L137" s="16">
        <f t="shared" si="124"/>
        <v>5366</v>
      </c>
      <c r="M137" s="16">
        <f t="shared" si="124"/>
        <v>3099</v>
      </c>
      <c r="N137" s="16">
        <f t="shared" si="124"/>
        <v>3572</v>
      </c>
      <c r="O137" s="16">
        <f t="shared" si="124"/>
        <v>6671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24"/>
      <c r="B138" s="24"/>
      <c r="C138" s="25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80" t="s">
        <v>27</v>
      </c>
      <c r="B139" s="11" t="s">
        <v>12</v>
      </c>
      <c r="C139" s="12" t="s">
        <v>13</v>
      </c>
      <c r="D139" s="20" t="s">
        <v>19</v>
      </c>
      <c r="E139" s="20" t="s">
        <v>20</v>
      </c>
      <c r="F139" s="20" t="s">
        <v>21</v>
      </c>
      <c r="G139" s="20" t="s">
        <v>19</v>
      </c>
      <c r="H139" s="20" t="s">
        <v>20</v>
      </c>
      <c r="I139" s="20" t="s">
        <v>21</v>
      </c>
      <c r="J139" s="20" t="s">
        <v>19</v>
      </c>
      <c r="K139" s="20" t="s">
        <v>20</v>
      </c>
      <c r="L139" s="20" t="s">
        <v>21</v>
      </c>
      <c r="M139" s="20" t="s">
        <v>19</v>
      </c>
      <c r="N139" s="20" t="s">
        <v>20</v>
      </c>
      <c r="O139" s="20" t="s">
        <v>21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">
      <c r="A140" s="14" t="s">
        <v>154</v>
      </c>
      <c r="B140" s="21" t="s">
        <v>113</v>
      </c>
      <c r="C140" s="22" t="s">
        <v>39</v>
      </c>
      <c r="D140" s="16">
        <v>0</v>
      </c>
      <c r="E140" s="16">
        <v>0</v>
      </c>
      <c r="F140" s="16">
        <f t="shared" ref="F140:F145" si="125">SUM(D140:E140)</f>
        <v>0</v>
      </c>
      <c r="G140" s="16">
        <v>0</v>
      </c>
      <c r="H140" s="16">
        <v>0</v>
      </c>
      <c r="I140" s="16">
        <f t="shared" ref="I140:I145" si="126">SUM(G140:H140)</f>
        <v>0</v>
      </c>
      <c r="J140" s="16">
        <v>0</v>
      </c>
      <c r="K140" s="16">
        <v>0</v>
      </c>
      <c r="L140" s="16">
        <f t="shared" ref="L140:L145" si="127">SUM(J140:K140)</f>
        <v>0</v>
      </c>
      <c r="M140" s="16">
        <f t="shared" ref="M140:N140" si="128">SUM(G140,J140)</f>
        <v>0</v>
      </c>
      <c r="N140" s="16">
        <f t="shared" si="128"/>
        <v>0</v>
      </c>
      <c r="O140" s="16">
        <f t="shared" ref="O140:O145" si="129">SUM(M140:N140)</f>
        <v>0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14" t="s">
        <v>96</v>
      </c>
      <c r="B141" s="21" t="s">
        <v>113</v>
      </c>
      <c r="C141" s="22" t="s">
        <v>39</v>
      </c>
      <c r="D141" s="16">
        <v>0</v>
      </c>
      <c r="E141" s="16">
        <v>0</v>
      </c>
      <c r="F141" s="16">
        <f t="shared" si="125"/>
        <v>0</v>
      </c>
      <c r="G141" s="16">
        <v>0</v>
      </c>
      <c r="H141" s="16">
        <v>0</v>
      </c>
      <c r="I141" s="16">
        <f t="shared" si="126"/>
        <v>0</v>
      </c>
      <c r="J141" s="16">
        <v>2</v>
      </c>
      <c r="K141" s="16">
        <v>6</v>
      </c>
      <c r="L141" s="16">
        <f t="shared" si="127"/>
        <v>8</v>
      </c>
      <c r="M141" s="16">
        <f t="shared" ref="M141:N141" si="130">SUM(G141,J141)</f>
        <v>2</v>
      </c>
      <c r="N141" s="16">
        <f t="shared" si="130"/>
        <v>6</v>
      </c>
      <c r="O141" s="16">
        <f t="shared" si="129"/>
        <v>8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">
      <c r="A142" s="14" t="s">
        <v>155</v>
      </c>
      <c r="B142" s="21" t="s">
        <v>115</v>
      </c>
      <c r="C142" s="22" t="s">
        <v>39</v>
      </c>
      <c r="D142" s="16">
        <v>0</v>
      </c>
      <c r="E142" s="16">
        <v>0</v>
      </c>
      <c r="F142" s="16">
        <f t="shared" si="125"/>
        <v>0</v>
      </c>
      <c r="G142" s="16">
        <v>0</v>
      </c>
      <c r="H142" s="16">
        <v>0</v>
      </c>
      <c r="I142" s="16">
        <f t="shared" si="126"/>
        <v>0</v>
      </c>
      <c r="J142" s="16">
        <v>3</v>
      </c>
      <c r="K142" s="16">
        <v>7</v>
      </c>
      <c r="L142" s="16">
        <f t="shared" si="127"/>
        <v>10</v>
      </c>
      <c r="M142" s="16">
        <f t="shared" ref="M142:N142" si="131">SUM(G142,J142)</f>
        <v>3</v>
      </c>
      <c r="N142" s="16">
        <f t="shared" si="131"/>
        <v>7</v>
      </c>
      <c r="O142" s="16">
        <f t="shared" si="129"/>
        <v>10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">
      <c r="A143" s="14" t="s">
        <v>163</v>
      </c>
      <c r="B143" s="21" t="s">
        <v>115</v>
      </c>
      <c r="C143" s="22" t="s">
        <v>39</v>
      </c>
      <c r="D143" s="16">
        <v>8</v>
      </c>
      <c r="E143" s="16">
        <v>10</v>
      </c>
      <c r="F143" s="16">
        <f t="shared" si="125"/>
        <v>18</v>
      </c>
      <c r="G143" s="16">
        <v>8</v>
      </c>
      <c r="H143" s="16">
        <v>9</v>
      </c>
      <c r="I143" s="16">
        <f t="shared" si="126"/>
        <v>17</v>
      </c>
      <c r="J143" s="16">
        <v>6</v>
      </c>
      <c r="K143" s="16">
        <v>4</v>
      </c>
      <c r="L143" s="16">
        <f t="shared" si="127"/>
        <v>10</v>
      </c>
      <c r="M143" s="16">
        <f t="shared" ref="M143:N145" si="132">SUM(G143,J143)</f>
        <v>14</v>
      </c>
      <c r="N143" s="16">
        <f t="shared" si="132"/>
        <v>13</v>
      </c>
      <c r="O143" s="16">
        <f t="shared" si="129"/>
        <v>27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">
      <c r="A144" s="31" t="s">
        <v>173</v>
      </c>
      <c r="B144" s="21" t="s">
        <v>117</v>
      </c>
      <c r="C144" s="22" t="s">
        <v>39</v>
      </c>
      <c r="D144" s="16">
        <v>9</v>
      </c>
      <c r="E144" s="16">
        <v>3</v>
      </c>
      <c r="F144" s="16">
        <f t="shared" si="125"/>
        <v>12</v>
      </c>
      <c r="G144" s="16">
        <v>7</v>
      </c>
      <c r="H144" s="16">
        <v>3</v>
      </c>
      <c r="I144" s="16">
        <f t="shared" si="126"/>
        <v>10</v>
      </c>
      <c r="J144" s="16">
        <v>2</v>
      </c>
      <c r="K144" s="16">
        <v>5</v>
      </c>
      <c r="L144" s="16">
        <f t="shared" si="127"/>
        <v>7</v>
      </c>
      <c r="M144" s="16">
        <f t="shared" si="132"/>
        <v>9</v>
      </c>
      <c r="N144" s="16">
        <f t="shared" ref="N144" si="133">SUM(H144,K144)</f>
        <v>8</v>
      </c>
      <c r="O144" s="16">
        <f t="shared" si="129"/>
        <v>17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">
      <c r="A145" s="31" t="s">
        <v>174</v>
      </c>
      <c r="B145" s="21" t="s">
        <v>120</v>
      </c>
      <c r="C145" s="22" t="s">
        <v>39</v>
      </c>
      <c r="D145" s="16">
        <v>0</v>
      </c>
      <c r="E145" s="16">
        <v>0</v>
      </c>
      <c r="F145" s="16">
        <f t="shared" si="125"/>
        <v>0</v>
      </c>
      <c r="G145" s="16">
        <v>0</v>
      </c>
      <c r="H145" s="16">
        <v>0</v>
      </c>
      <c r="I145" s="16">
        <f t="shared" si="126"/>
        <v>0</v>
      </c>
      <c r="J145" s="16">
        <v>1</v>
      </c>
      <c r="K145" s="16">
        <v>0</v>
      </c>
      <c r="L145" s="16">
        <f t="shared" si="127"/>
        <v>1</v>
      </c>
      <c r="M145" s="16">
        <f t="shared" si="132"/>
        <v>1</v>
      </c>
      <c r="N145" s="16">
        <f t="shared" ref="N145" si="134">SUM(H145,K145)</f>
        <v>0</v>
      </c>
      <c r="O145" s="16">
        <f t="shared" si="129"/>
        <v>1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">
      <c r="A146" s="142" t="s">
        <v>26</v>
      </c>
      <c r="B146" s="143"/>
      <c r="C146" s="144"/>
      <c r="D146" s="16">
        <f t="shared" ref="D146:O146" si="135">SUM(D140:D145)</f>
        <v>17</v>
      </c>
      <c r="E146" s="16">
        <f t="shared" si="135"/>
        <v>13</v>
      </c>
      <c r="F146" s="16">
        <f t="shared" si="135"/>
        <v>30</v>
      </c>
      <c r="G146" s="16">
        <f t="shared" si="135"/>
        <v>15</v>
      </c>
      <c r="H146" s="16">
        <f t="shared" si="135"/>
        <v>12</v>
      </c>
      <c r="I146" s="16">
        <f t="shared" si="135"/>
        <v>27</v>
      </c>
      <c r="J146" s="16">
        <f t="shared" si="135"/>
        <v>14</v>
      </c>
      <c r="K146" s="16">
        <f t="shared" si="135"/>
        <v>22</v>
      </c>
      <c r="L146" s="16">
        <f t="shared" si="135"/>
        <v>36</v>
      </c>
      <c r="M146" s="16">
        <f t="shared" si="135"/>
        <v>29</v>
      </c>
      <c r="N146" s="16">
        <f t="shared" si="135"/>
        <v>34</v>
      </c>
      <c r="O146" s="16">
        <f t="shared" si="135"/>
        <v>63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">
      <c r="A147" s="24"/>
      <c r="B147" s="24"/>
      <c r="C147" s="25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">
      <c r="A148" s="100" t="s">
        <v>31</v>
      </c>
      <c r="B148" s="101"/>
      <c r="C148" s="102"/>
      <c r="D148" s="20">
        <f t="shared" ref="D148:O148" si="136">SUM(D137,D146)</f>
        <v>862</v>
      </c>
      <c r="E148" s="20">
        <f t="shared" si="136"/>
        <v>908</v>
      </c>
      <c r="F148" s="20">
        <f t="shared" si="136"/>
        <v>1770</v>
      </c>
      <c r="G148" s="20">
        <f t="shared" si="136"/>
        <v>676</v>
      </c>
      <c r="H148" s="20">
        <f t="shared" si="136"/>
        <v>656</v>
      </c>
      <c r="I148" s="20">
        <f t="shared" si="136"/>
        <v>1332</v>
      </c>
      <c r="J148" s="20">
        <f t="shared" si="136"/>
        <v>2452</v>
      </c>
      <c r="K148" s="20">
        <f t="shared" si="136"/>
        <v>2950</v>
      </c>
      <c r="L148" s="20">
        <f t="shared" si="136"/>
        <v>5402</v>
      </c>
      <c r="M148" s="20">
        <f t="shared" si="136"/>
        <v>3128</v>
      </c>
      <c r="N148" s="20">
        <f t="shared" si="136"/>
        <v>3606</v>
      </c>
      <c r="O148" s="20">
        <f t="shared" si="136"/>
        <v>6734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">
      <c r="A149" s="24"/>
      <c r="B149" s="24"/>
      <c r="C149" s="25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106" t="s">
        <v>47</v>
      </c>
      <c r="B150" s="107"/>
      <c r="C150" s="107"/>
      <c r="D150" s="107"/>
      <c r="E150" s="107"/>
      <c r="F150" s="108"/>
      <c r="G150" s="103" t="s">
        <v>10</v>
      </c>
      <c r="H150" s="104"/>
      <c r="I150" s="104"/>
      <c r="J150" s="104"/>
      <c r="K150" s="104"/>
      <c r="L150" s="104"/>
      <c r="M150" s="104"/>
      <c r="N150" s="104"/>
      <c r="O150" s="105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11" t="s">
        <v>11</v>
      </c>
      <c r="B151" s="109" t="s">
        <v>12</v>
      </c>
      <c r="C151" s="111" t="s">
        <v>13</v>
      </c>
      <c r="D151" s="103" t="s">
        <v>14</v>
      </c>
      <c r="E151" s="104"/>
      <c r="F151" s="105"/>
      <c r="G151" s="103" t="s">
        <v>15</v>
      </c>
      <c r="H151" s="104"/>
      <c r="I151" s="105"/>
      <c r="J151" s="103" t="s">
        <v>16</v>
      </c>
      <c r="K151" s="104"/>
      <c r="L151" s="105"/>
      <c r="M151" s="103" t="s">
        <v>17</v>
      </c>
      <c r="N151" s="104"/>
      <c r="O151" s="105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11" t="s">
        <v>18</v>
      </c>
      <c r="B152" s="110"/>
      <c r="C152" s="112"/>
      <c r="D152" s="20" t="s">
        <v>19</v>
      </c>
      <c r="E152" s="20" t="s">
        <v>20</v>
      </c>
      <c r="F152" s="20" t="s">
        <v>21</v>
      </c>
      <c r="G152" s="20" t="s">
        <v>19</v>
      </c>
      <c r="H152" s="20" t="s">
        <v>20</v>
      </c>
      <c r="I152" s="20" t="s">
        <v>21</v>
      </c>
      <c r="J152" s="20" t="s">
        <v>19</v>
      </c>
      <c r="K152" s="20" t="s">
        <v>20</v>
      </c>
      <c r="L152" s="20" t="s">
        <v>21</v>
      </c>
      <c r="M152" s="20" t="s">
        <v>19</v>
      </c>
      <c r="N152" s="20" t="s">
        <v>20</v>
      </c>
      <c r="O152" s="20" t="s">
        <v>21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14" t="s">
        <v>175</v>
      </c>
      <c r="B153" s="14" t="s">
        <v>122</v>
      </c>
      <c r="C153" s="22" t="s">
        <v>48</v>
      </c>
      <c r="D153" s="16">
        <v>51</v>
      </c>
      <c r="E153" s="16">
        <v>23</v>
      </c>
      <c r="F153" s="16">
        <f>SUM(D153:E153)</f>
        <v>74</v>
      </c>
      <c r="G153" s="16">
        <v>45</v>
      </c>
      <c r="H153" s="16">
        <v>20</v>
      </c>
      <c r="I153" s="16">
        <f t="shared" ref="I153:I155" si="137">SUM(G153:H153)</f>
        <v>65</v>
      </c>
      <c r="J153" s="16">
        <v>101</v>
      </c>
      <c r="K153" s="16">
        <v>51</v>
      </c>
      <c r="L153" s="16">
        <f t="shared" ref="L153:L155" si="138">SUM(J153:K153)</f>
        <v>152</v>
      </c>
      <c r="M153" s="16">
        <f t="shared" ref="M153:N153" si="139">SUM(G153,J153)</f>
        <v>146</v>
      </c>
      <c r="N153" s="16">
        <f t="shared" si="139"/>
        <v>71</v>
      </c>
      <c r="O153" s="16">
        <f t="shared" ref="O153:O155" si="140">SUM(M153:N153)</f>
        <v>217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">
      <c r="A154" s="14" t="s">
        <v>151</v>
      </c>
      <c r="B154" s="14" t="s">
        <v>122</v>
      </c>
      <c r="C154" s="22" t="s">
        <v>48</v>
      </c>
      <c r="D154" s="16">
        <v>119</v>
      </c>
      <c r="E154" s="16">
        <v>49</v>
      </c>
      <c r="F154" s="16">
        <f t="shared" ref="F154:F155" si="141">SUM(D154:E154)</f>
        <v>168</v>
      </c>
      <c r="G154" s="16">
        <v>103</v>
      </c>
      <c r="H154" s="16">
        <v>40</v>
      </c>
      <c r="I154" s="16">
        <f t="shared" si="137"/>
        <v>143</v>
      </c>
      <c r="J154" s="16">
        <v>213</v>
      </c>
      <c r="K154" s="16">
        <v>89</v>
      </c>
      <c r="L154" s="16">
        <f t="shared" si="138"/>
        <v>302</v>
      </c>
      <c r="M154" s="16">
        <f t="shared" ref="M154:N154" si="142">SUM(G154,J154)</f>
        <v>316</v>
      </c>
      <c r="N154" s="16">
        <f t="shared" si="142"/>
        <v>129</v>
      </c>
      <c r="O154" s="16">
        <f t="shared" si="140"/>
        <v>445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">
      <c r="A155" s="14" t="s">
        <v>49</v>
      </c>
      <c r="B155" s="14" t="s">
        <v>122</v>
      </c>
      <c r="C155" s="22" t="s">
        <v>48</v>
      </c>
      <c r="D155" s="16">
        <v>14</v>
      </c>
      <c r="E155" s="16">
        <v>7</v>
      </c>
      <c r="F155" s="16">
        <f t="shared" si="141"/>
        <v>21</v>
      </c>
      <c r="G155" s="16">
        <v>14</v>
      </c>
      <c r="H155" s="16">
        <v>3</v>
      </c>
      <c r="I155" s="16">
        <f t="shared" si="137"/>
        <v>17</v>
      </c>
      <c r="J155" s="16">
        <v>18</v>
      </c>
      <c r="K155" s="16">
        <v>13</v>
      </c>
      <c r="L155" s="16">
        <f t="shared" si="138"/>
        <v>31</v>
      </c>
      <c r="M155" s="16">
        <f t="shared" ref="M155:N155" si="143">SUM(G155,J155)</f>
        <v>32</v>
      </c>
      <c r="N155" s="16">
        <f t="shared" si="143"/>
        <v>16</v>
      </c>
      <c r="O155" s="16">
        <f t="shared" si="140"/>
        <v>48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">
      <c r="A156" s="115" t="s">
        <v>26</v>
      </c>
      <c r="B156" s="116"/>
      <c r="C156" s="117"/>
      <c r="D156" s="16">
        <f t="shared" ref="D156:O156" si="144">SUM(D153:D155)</f>
        <v>184</v>
      </c>
      <c r="E156" s="16">
        <f t="shared" si="144"/>
        <v>79</v>
      </c>
      <c r="F156" s="16">
        <f t="shared" si="144"/>
        <v>263</v>
      </c>
      <c r="G156" s="16">
        <f t="shared" si="144"/>
        <v>162</v>
      </c>
      <c r="H156" s="16">
        <f t="shared" si="144"/>
        <v>63</v>
      </c>
      <c r="I156" s="16">
        <f t="shared" si="144"/>
        <v>225</v>
      </c>
      <c r="J156" s="16">
        <f t="shared" si="144"/>
        <v>332</v>
      </c>
      <c r="K156" s="16">
        <f t="shared" si="144"/>
        <v>153</v>
      </c>
      <c r="L156" s="16">
        <f t="shared" si="144"/>
        <v>485</v>
      </c>
      <c r="M156" s="16">
        <f t="shared" si="144"/>
        <v>494</v>
      </c>
      <c r="N156" s="16">
        <f t="shared" si="144"/>
        <v>216</v>
      </c>
      <c r="O156" s="16">
        <f t="shared" si="144"/>
        <v>710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24"/>
      <c r="B157" s="24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11" t="s">
        <v>27</v>
      </c>
      <c r="B158" s="11" t="s">
        <v>12</v>
      </c>
      <c r="C158" s="12" t="s">
        <v>13</v>
      </c>
      <c r="D158" s="20" t="s">
        <v>19</v>
      </c>
      <c r="E158" s="20" t="s">
        <v>20</v>
      </c>
      <c r="F158" s="20" t="s">
        <v>21</v>
      </c>
      <c r="G158" s="20" t="s">
        <v>19</v>
      </c>
      <c r="H158" s="20" t="s">
        <v>20</v>
      </c>
      <c r="I158" s="20" t="s">
        <v>21</v>
      </c>
      <c r="J158" s="20" t="s">
        <v>19</v>
      </c>
      <c r="K158" s="20" t="s">
        <v>20</v>
      </c>
      <c r="L158" s="20" t="s">
        <v>21</v>
      </c>
      <c r="M158" s="20" t="s">
        <v>19</v>
      </c>
      <c r="N158" s="20" t="s">
        <v>20</v>
      </c>
      <c r="O158" s="20" t="s">
        <v>21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14" t="s">
        <v>95</v>
      </c>
      <c r="B159" s="14" t="s">
        <v>122</v>
      </c>
      <c r="C159" s="22" t="s">
        <v>50</v>
      </c>
      <c r="D159" s="16">
        <v>2</v>
      </c>
      <c r="E159" s="16">
        <v>3</v>
      </c>
      <c r="F159" s="16">
        <f>SUM(D159:E159)</f>
        <v>5</v>
      </c>
      <c r="G159" s="16">
        <v>2</v>
      </c>
      <c r="H159" s="16">
        <v>3</v>
      </c>
      <c r="I159" s="16">
        <f>SUM(G159:H159)</f>
        <v>5</v>
      </c>
      <c r="J159" s="16">
        <v>4</v>
      </c>
      <c r="K159" s="16">
        <v>5</v>
      </c>
      <c r="L159" s="16">
        <f>SUM(J159:K159)</f>
        <v>9</v>
      </c>
      <c r="M159" s="16">
        <f t="shared" ref="M159:N159" si="145">SUM(G159,J159)</f>
        <v>6</v>
      </c>
      <c r="N159" s="16">
        <f t="shared" si="145"/>
        <v>8</v>
      </c>
      <c r="O159" s="16">
        <f>SUM(M159:N159)</f>
        <v>14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">
      <c r="A160" s="103" t="s">
        <v>26</v>
      </c>
      <c r="B160" s="113"/>
      <c r="C160" s="114"/>
      <c r="D160" s="16">
        <f t="shared" ref="D160:O160" si="146">D159</f>
        <v>2</v>
      </c>
      <c r="E160" s="16">
        <f t="shared" si="146"/>
        <v>3</v>
      </c>
      <c r="F160" s="16">
        <f t="shared" si="146"/>
        <v>5</v>
      </c>
      <c r="G160" s="16">
        <f t="shared" si="146"/>
        <v>2</v>
      </c>
      <c r="H160" s="16">
        <f t="shared" si="146"/>
        <v>3</v>
      </c>
      <c r="I160" s="16">
        <f t="shared" si="146"/>
        <v>5</v>
      </c>
      <c r="J160" s="16">
        <f t="shared" si="146"/>
        <v>4</v>
      </c>
      <c r="K160" s="16">
        <f t="shared" si="146"/>
        <v>5</v>
      </c>
      <c r="L160" s="16">
        <f t="shared" si="146"/>
        <v>9</v>
      </c>
      <c r="M160" s="16">
        <f t="shared" si="146"/>
        <v>6</v>
      </c>
      <c r="N160" s="16">
        <f t="shared" si="146"/>
        <v>8</v>
      </c>
      <c r="O160" s="16">
        <f t="shared" si="146"/>
        <v>14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">
      <c r="A161" s="24"/>
      <c r="B161" s="24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">
      <c r="A162" s="11" t="s">
        <v>30</v>
      </c>
      <c r="B162" s="11" t="s">
        <v>12</v>
      </c>
      <c r="C162" s="12" t="s">
        <v>13</v>
      </c>
      <c r="D162" s="20" t="s">
        <v>19</v>
      </c>
      <c r="E162" s="20" t="s">
        <v>20</v>
      </c>
      <c r="F162" s="20" t="s">
        <v>21</v>
      </c>
      <c r="G162" s="20" t="s">
        <v>19</v>
      </c>
      <c r="H162" s="20" t="s">
        <v>20</v>
      </c>
      <c r="I162" s="20" t="s">
        <v>21</v>
      </c>
      <c r="J162" s="20" t="s">
        <v>19</v>
      </c>
      <c r="K162" s="20" t="s">
        <v>20</v>
      </c>
      <c r="L162" s="20" t="s">
        <v>21</v>
      </c>
      <c r="M162" s="20" t="s">
        <v>19</v>
      </c>
      <c r="N162" s="20" t="s">
        <v>20</v>
      </c>
      <c r="O162" s="20" t="s">
        <v>21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14" t="s">
        <v>51</v>
      </c>
      <c r="B163" s="14" t="s">
        <v>122</v>
      </c>
      <c r="C163" s="22" t="s">
        <v>50</v>
      </c>
      <c r="D163" s="16">
        <v>1</v>
      </c>
      <c r="E163" s="16">
        <v>5</v>
      </c>
      <c r="F163" s="16">
        <f>SUM(D163:E163)</f>
        <v>6</v>
      </c>
      <c r="G163" s="16">
        <v>1</v>
      </c>
      <c r="H163" s="16">
        <v>5</v>
      </c>
      <c r="I163" s="16">
        <f>SUM(G163:H163)</f>
        <v>6</v>
      </c>
      <c r="J163" s="16">
        <v>13</v>
      </c>
      <c r="K163" s="16">
        <v>6</v>
      </c>
      <c r="L163" s="16">
        <f>SUM(J163:K163)</f>
        <v>19</v>
      </c>
      <c r="M163" s="16">
        <f t="shared" ref="M163:N163" si="147">SUM(G163,J163)</f>
        <v>14</v>
      </c>
      <c r="N163" s="16">
        <f t="shared" si="147"/>
        <v>11</v>
      </c>
      <c r="O163" s="16">
        <f>SUM(M163:N163)</f>
        <v>25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s="40" customFormat="1" x14ac:dyDescent="0.2">
      <c r="A164" s="103" t="s">
        <v>26</v>
      </c>
      <c r="B164" s="113"/>
      <c r="C164" s="114"/>
      <c r="D164" s="16">
        <f>SUM(D163)</f>
        <v>1</v>
      </c>
      <c r="E164" s="16">
        <f t="shared" ref="E164:O164" si="148">SUM(E163)</f>
        <v>5</v>
      </c>
      <c r="F164" s="16">
        <f t="shared" si="148"/>
        <v>6</v>
      </c>
      <c r="G164" s="16">
        <f t="shared" si="148"/>
        <v>1</v>
      </c>
      <c r="H164" s="16">
        <f t="shared" si="148"/>
        <v>5</v>
      </c>
      <c r="I164" s="16">
        <f t="shared" si="148"/>
        <v>6</v>
      </c>
      <c r="J164" s="16">
        <f t="shared" si="148"/>
        <v>13</v>
      </c>
      <c r="K164" s="16">
        <f t="shared" si="148"/>
        <v>6</v>
      </c>
      <c r="L164" s="16">
        <f t="shared" si="148"/>
        <v>19</v>
      </c>
      <c r="M164" s="16">
        <f t="shared" si="148"/>
        <v>14</v>
      </c>
      <c r="N164" s="16">
        <f t="shared" si="148"/>
        <v>11</v>
      </c>
      <c r="O164" s="16">
        <f t="shared" si="148"/>
        <v>25</v>
      </c>
      <c r="P164" s="39"/>
      <c r="Q164" s="39"/>
      <c r="R164" s="39"/>
      <c r="S164" s="39"/>
      <c r="T164" s="39"/>
      <c r="U164" s="39"/>
      <c r="V164" s="39"/>
      <c r="W164" s="39"/>
      <c r="X164" s="39"/>
      <c r="Y164" s="39"/>
    </row>
    <row r="165" spans="1:25" x14ac:dyDescent="0.2">
      <c r="A165" s="103" t="s">
        <v>31</v>
      </c>
      <c r="B165" s="113"/>
      <c r="C165" s="114"/>
      <c r="D165" s="20">
        <f t="shared" ref="D165:O165" si="149">D156+D160+D164</f>
        <v>187</v>
      </c>
      <c r="E165" s="20">
        <f t="shared" si="149"/>
        <v>87</v>
      </c>
      <c r="F165" s="20">
        <f t="shared" si="149"/>
        <v>274</v>
      </c>
      <c r="G165" s="20">
        <f t="shared" si="149"/>
        <v>165</v>
      </c>
      <c r="H165" s="20">
        <f t="shared" si="149"/>
        <v>71</v>
      </c>
      <c r="I165" s="20">
        <f t="shared" si="149"/>
        <v>236</v>
      </c>
      <c r="J165" s="20">
        <f t="shared" si="149"/>
        <v>349</v>
      </c>
      <c r="K165" s="20">
        <f t="shared" si="149"/>
        <v>164</v>
      </c>
      <c r="L165" s="20">
        <f t="shared" si="149"/>
        <v>513</v>
      </c>
      <c r="M165" s="20">
        <f t="shared" si="149"/>
        <v>514</v>
      </c>
      <c r="N165" s="20">
        <f t="shared" si="149"/>
        <v>235</v>
      </c>
      <c r="O165" s="20">
        <f t="shared" si="149"/>
        <v>749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s="91" customFormat="1" x14ac:dyDescent="0.2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">
      <c r="A167" s="24"/>
      <c r="B167" s="24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">
      <c r="A168" s="106" t="s">
        <v>52</v>
      </c>
      <c r="B168" s="107"/>
      <c r="C168" s="107"/>
      <c r="D168" s="107"/>
      <c r="E168" s="107"/>
      <c r="F168" s="108"/>
      <c r="G168" s="103" t="s">
        <v>10</v>
      </c>
      <c r="H168" s="104"/>
      <c r="I168" s="104"/>
      <c r="J168" s="104"/>
      <c r="K168" s="104"/>
      <c r="L168" s="104"/>
      <c r="M168" s="104"/>
      <c r="N168" s="104"/>
      <c r="O168" s="105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11" t="s">
        <v>11</v>
      </c>
      <c r="B169" s="109" t="s">
        <v>12</v>
      </c>
      <c r="C169" s="111" t="s">
        <v>13</v>
      </c>
      <c r="D169" s="103" t="s">
        <v>14</v>
      </c>
      <c r="E169" s="104"/>
      <c r="F169" s="105"/>
      <c r="G169" s="103" t="s">
        <v>15</v>
      </c>
      <c r="H169" s="104"/>
      <c r="I169" s="105"/>
      <c r="J169" s="103" t="s">
        <v>16</v>
      </c>
      <c r="K169" s="104"/>
      <c r="L169" s="105"/>
      <c r="M169" s="103" t="s">
        <v>17</v>
      </c>
      <c r="N169" s="104"/>
      <c r="O169" s="105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">
      <c r="A170" s="11" t="s">
        <v>18</v>
      </c>
      <c r="B170" s="110"/>
      <c r="C170" s="112"/>
      <c r="D170" s="20" t="s">
        <v>19</v>
      </c>
      <c r="E170" s="20" t="s">
        <v>20</v>
      </c>
      <c r="F170" s="20" t="s">
        <v>21</v>
      </c>
      <c r="G170" s="20" t="s">
        <v>19</v>
      </c>
      <c r="H170" s="20" t="s">
        <v>20</v>
      </c>
      <c r="I170" s="20" t="s">
        <v>21</v>
      </c>
      <c r="J170" s="20" t="s">
        <v>19</v>
      </c>
      <c r="K170" s="20" t="s">
        <v>20</v>
      </c>
      <c r="L170" s="20" t="s">
        <v>21</v>
      </c>
      <c r="M170" s="20" t="s">
        <v>19</v>
      </c>
      <c r="N170" s="20" t="s">
        <v>20</v>
      </c>
      <c r="O170" s="20" t="s">
        <v>21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14" t="s">
        <v>176</v>
      </c>
      <c r="B171" s="14" t="s">
        <v>123</v>
      </c>
      <c r="C171" s="38" t="s">
        <v>22</v>
      </c>
      <c r="D171" s="16">
        <v>9</v>
      </c>
      <c r="E171" s="16">
        <v>8</v>
      </c>
      <c r="F171" s="16">
        <f t="shared" ref="F171:F174" si="150">SUM(D171:E171)</f>
        <v>17</v>
      </c>
      <c r="G171" s="16">
        <v>8</v>
      </c>
      <c r="H171" s="16">
        <v>6</v>
      </c>
      <c r="I171" s="16">
        <f t="shared" ref="I171:I174" si="151">SUM(G171:H171)</f>
        <v>14</v>
      </c>
      <c r="J171" s="16">
        <v>17</v>
      </c>
      <c r="K171" s="16">
        <v>14</v>
      </c>
      <c r="L171" s="16">
        <f t="shared" ref="L171:L174" si="152">SUM(J171:K171)</f>
        <v>31</v>
      </c>
      <c r="M171" s="16">
        <f t="shared" ref="M171:N171" si="153">SUM(G171,J171)</f>
        <v>25</v>
      </c>
      <c r="N171" s="16">
        <f t="shared" si="153"/>
        <v>20</v>
      </c>
      <c r="O171" s="16">
        <f t="shared" ref="O171:O174" si="154">SUM(M171:N171)</f>
        <v>45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">
      <c r="A172" s="14" t="s">
        <v>177</v>
      </c>
      <c r="B172" s="14" t="s">
        <v>123</v>
      </c>
      <c r="C172" s="38" t="s">
        <v>22</v>
      </c>
      <c r="D172" s="16">
        <v>57</v>
      </c>
      <c r="E172" s="16">
        <v>51</v>
      </c>
      <c r="F172" s="16">
        <f t="shared" si="150"/>
        <v>108</v>
      </c>
      <c r="G172" s="16">
        <v>50</v>
      </c>
      <c r="H172" s="16">
        <v>46</v>
      </c>
      <c r="I172" s="16">
        <f t="shared" si="151"/>
        <v>96</v>
      </c>
      <c r="J172" s="16">
        <v>328</v>
      </c>
      <c r="K172" s="16">
        <v>309</v>
      </c>
      <c r="L172" s="16">
        <f t="shared" si="152"/>
        <v>637</v>
      </c>
      <c r="M172" s="16">
        <f t="shared" ref="M172:N172" si="155">SUM(G172,J172)</f>
        <v>378</v>
      </c>
      <c r="N172" s="16">
        <f t="shared" si="155"/>
        <v>355</v>
      </c>
      <c r="O172" s="16">
        <f t="shared" si="154"/>
        <v>733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">
      <c r="A173" s="14" t="s">
        <v>53</v>
      </c>
      <c r="B173" s="14" t="s">
        <v>123</v>
      </c>
      <c r="C173" s="38" t="s">
        <v>22</v>
      </c>
      <c r="D173" s="16">
        <v>8</v>
      </c>
      <c r="E173" s="16">
        <v>24</v>
      </c>
      <c r="F173" s="16">
        <f t="shared" si="150"/>
        <v>32</v>
      </c>
      <c r="G173" s="16">
        <v>8</v>
      </c>
      <c r="H173" s="16">
        <v>15</v>
      </c>
      <c r="I173" s="16">
        <f t="shared" si="151"/>
        <v>23</v>
      </c>
      <c r="J173" s="16">
        <v>41</v>
      </c>
      <c r="K173" s="16">
        <v>65</v>
      </c>
      <c r="L173" s="16">
        <f t="shared" si="152"/>
        <v>106</v>
      </c>
      <c r="M173" s="16">
        <f t="shared" ref="M173:N174" si="156">SUM(G173,J173)</f>
        <v>49</v>
      </c>
      <c r="N173" s="16">
        <f t="shared" si="156"/>
        <v>80</v>
      </c>
      <c r="O173" s="16">
        <f t="shared" si="154"/>
        <v>129</v>
      </c>
      <c r="P173" s="41"/>
      <c r="Q173" s="41"/>
      <c r="R173" s="41"/>
      <c r="S173" s="41"/>
      <c r="T173" s="41"/>
      <c r="U173" s="41"/>
      <c r="V173" s="41"/>
      <c r="W173" s="41"/>
      <c r="X173" s="41"/>
      <c r="Y173" s="41"/>
    </row>
    <row r="174" spans="1:25" x14ac:dyDescent="0.2">
      <c r="A174" s="14" t="s">
        <v>153</v>
      </c>
      <c r="B174" s="14" t="s">
        <v>123</v>
      </c>
      <c r="C174" s="38" t="s">
        <v>22</v>
      </c>
      <c r="D174" s="16">
        <v>77</v>
      </c>
      <c r="E174" s="16">
        <v>236</v>
      </c>
      <c r="F174" s="16">
        <f t="shared" si="150"/>
        <v>313</v>
      </c>
      <c r="G174" s="16">
        <v>53</v>
      </c>
      <c r="H174" s="16">
        <v>190</v>
      </c>
      <c r="I174" s="16">
        <f t="shared" si="151"/>
        <v>243</v>
      </c>
      <c r="J174" s="16">
        <v>404</v>
      </c>
      <c r="K174" s="16">
        <v>1128</v>
      </c>
      <c r="L174" s="16">
        <f t="shared" si="152"/>
        <v>1532</v>
      </c>
      <c r="M174" s="16">
        <f t="shared" si="156"/>
        <v>457</v>
      </c>
      <c r="N174" s="16">
        <f t="shared" si="156"/>
        <v>1318</v>
      </c>
      <c r="O174" s="16">
        <f t="shared" si="154"/>
        <v>1775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118" t="s">
        <v>26</v>
      </c>
      <c r="B175" s="119"/>
      <c r="C175" s="120"/>
      <c r="D175" s="42">
        <f t="shared" ref="D175:O175" si="157">SUM(D171:D174)</f>
        <v>151</v>
      </c>
      <c r="E175" s="42">
        <f t="shared" si="157"/>
        <v>319</v>
      </c>
      <c r="F175" s="42">
        <f t="shared" si="157"/>
        <v>470</v>
      </c>
      <c r="G175" s="42">
        <f t="shared" si="157"/>
        <v>119</v>
      </c>
      <c r="H175" s="42">
        <f t="shared" si="157"/>
        <v>257</v>
      </c>
      <c r="I175" s="42">
        <f t="shared" si="157"/>
        <v>376</v>
      </c>
      <c r="J175" s="42">
        <f t="shared" si="157"/>
        <v>790</v>
      </c>
      <c r="K175" s="42">
        <f t="shared" si="157"/>
        <v>1516</v>
      </c>
      <c r="L175" s="42">
        <f t="shared" si="157"/>
        <v>2306</v>
      </c>
      <c r="M175" s="42">
        <f t="shared" si="157"/>
        <v>909</v>
      </c>
      <c r="N175" s="42">
        <f t="shared" si="157"/>
        <v>1773</v>
      </c>
      <c r="O175" s="42">
        <f t="shared" si="157"/>
        <v>2682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">
      <c r="A176" s="17"/>
      <c r="B176" s="17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">
      <c r="A177" s="44" t="s">
        <v>29</v>
      </c>
      <c r="B177" s="44" t="s">
        <v>12</v>
      </c>
      <c r="C177" s="45" t="s">
        <v>13</v>
      </c>
      <c r="D177" s="46" t="s">
        <v>19</v>
      </c>
      <c r="E177" s="46" t="s">
        <v>20</v>
      </c>
      <c r="F177" s="46" t="s">
        <v>21</v>
      </c>
      <c r="G177" s="46" t="s">
        <v>19</v>
      </c>
      <c r="H177" s="46" t="s">
        <v>20</v>
      </c>
      <c r="I177" s="46" t="s">
        <v>21</v>
      </c>
      <c r="J177" s="46" t="s">
        <v>19</v>
      </c>
      <c r="K177" s="46" t="s">
        <v>20</v>
      </c>
      <c r="L177" s="46" t="s">
        <v>21</v>
      </c>
      <c r="M177" s="46" t="s">
        <v>19</v>
      </c>
      <c r="N177" s="46" t="s">
        <v>20</v>
      </c>
      <c r="O177" s="46" t="s">
        <v>21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">
      <c r="A178" s="34" t="s">
        <v>54</v>
      </c>
      <c r="B178" s="34" t="s">
        <v>123</v>
      </c>
      <c r="C178" s="47" t="s">
        <v>55</v>
      </c>
      <c r="D178" s="35">
        <v>0</v>
      </c>
      <c r="E178" s="35">
        <v>0</v>
      </c>
      <c r="F178" s="35">
        <f>SUM(D178:E178)</f>
        <v>0</v>
      </c>
      <c r="G178" s="35">
        <v>0</v>
      </c>
      <c r="H178" s="35">
        <v>0</v>
      </c>
      <c r="I178" s="35">
        <f>SUM(G178:H178)</f>
        <v>0</v>
      </c>
      <c r="J178" s="35">
        <v>4</v>
      </c>
      <c r="K178" s="35">
        <v>5</v>
      </c>
      <c r="L178" s="35">
        <f>SUM(J178:K178)</f>
        <v>9</v>
      </c>
      <c r="M178" s="35">
        <f t="shared" ref="M178:N178" si="158">SUM(G178,J178)</f>
        <v>4</v>
      </c>
      <c r="N178" s="35">
        <f t="shared" si="158"/>
        <v>5</v>
      </c>
      <c r="O178" s="35">
        <f>SUM(M178:N178)</f>
        <v>9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">
      <c r="A179" s="121" t="s">
        <v>26</v>
      </c>
      <c r="B179" s="122"/>
      <c r="C179" s="123"/>
      <c r="D179" s="35">
        <f>SUM(D178)</f>
        <v>0</v>
      </c>
      <c r="E179" s="35">
        <f t="shared" ref="E179:O179" si="159">SUM(E178)</f>
        <v>0</v>
      </c>
      <c r="F179" s="35">
        <f t="shared" si="159"/>
        <v>0</v>
      </c>
      <c r="G179" s="35">
        <f t="shared" si="159"/>
        <v>0</v>
      </c>
      <c r="H179" s="35">
        <f t="shared" si="159"/>
        <v>0</v>
      </c>
      <c r="I179" s="35">
        <f t="shared" si="159"/>
        <v>0</v>
      </c>
      <c r="J179" s="35">
        <f t="shared" si="159"/>
        <v>4</v>
      </c>
      <c r="K179" s="35">
        <f t="shared" si="159"/>
        <v>5</v>
      </c>
      <c r="L179" s="35">
        <f t="shared" si="159"/>
        <v>9</v>
      </c>
      <c r="M179" s="35">
        <f t="shared" si="159"/>
        <v>4</v>
      </c>
      <c r="N179" s="35">
        <f t="shared" si="159"/>
        <v>5</v>
      </c>
      <c r="O179" s="35">
        <f t="shared" si="159"/>
        <v>9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">
      <c r="A180" s="18"/>
      <c r="B180" s="23"/>
      <c r="C180" s="23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">
      <c r="A181" s="44" t="s">
        <v>27</v>
      </c>
      <c r="B181" s="44" t="s">
        <v>12</v>
      </c>
      <c r="C181" s="45" t="s">
        <v>13</v>
      </c>
      <c r="D181" s="46" t="s">
        <v>19</v>
      </c>
      <c r="E181" s="46" t="s">
        <v>20</v>
      </c>
      <c r="F181" s="46" t="s">
        <v>21</v>
      </c>
      <c r="G181" s="46" t="s">
        <v>19</v>
      </c>
      <c r="H181" s="46" t="s">
        <v>20</v>
      </c>
      <c r="I181" s="46" t="s">
        <v>21</v>
      </c>
      <c r="J181" s="46" t="s">
        <v>19</v>
      </c>
      <c r="K181" s="46" t="s">
        <v>20</v>
      </c>
      <c r="L181" s="46" t="s">
        <v>21</v>
      </c>
      <c r="M181" s="46" t="s">
        <v>19</v>
      </c>
      <c r="N181" s="46" t="s">
        <v>20</v>
      </c>
      <c r="O181" s="46" t="s">
        <v>21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">
      <c r="A182" s="31" t="s">
        <v>178</v>
      </c>
      <c r="B182" s="34" t="s">
        <v>123</v>
      </c>
      <c r="C182" s="48" t="s">
        <v>22</v>
      </c>
      <c r="D182" s="35">
        <v>5</v>
      </c>
      <c r="E182" s="35">
        <v>6</v>
      </c>
      <c r="F182" s="35">
        <f>SUM(D182:E182)</f>
        <v>11</v>
      </c>
      <c r="G182" s="35">
        <v>5</v>
      </c>
      <c r="H182" s="35">
        <v>6</v>
      </c>
      <c r="I182" s="35">
        <f t="shared" ref="I182" si="160">SUM(G182:H182)</f>
        <v>11</v>
      </c>
      <c r="J182" s="35">
        <v>2</v>
      </c>
      <c r="K182" s="35">
        <v>4</v>
      </c>
      <c r="L182" s="35">
        <f t="shared" ref="L182" si="161">SUM(J182:K182)</f>
        <v>6</v>
      </c>
      <c r="M182" s="35">
        <f t="shared" ref="M182:N182" si="162">SUM(G182,J182)</f>
        <v>7</v>
      </c>
      <c r="N182" s="35">
        <f t="shared" si="162"/>
        <v>10</v>
      </c>
      <c r="O182" s="35">
        <f t="shared" ref="O182" si="163">SUM(M182:N182)</f>
        <v>17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s="50" customFormat="1" x14ac:dyDescent="0.2">
      <c r="A183" s="121" t="s">
        <v>26</v>
      </c>
      <c r="B183" s="122"/>
      <c r="C183" s="123"/>
      <c r="D183" s="35">
        <f t="shared" ref="D183:O183" si="164">SUM(D182:D182)</f>
        <v>5</v>
      </c>
      <c r="E183" s="35">
        <f t="shared" si="164"/>
        <v>6</v>
      </c>
      <c r="F183" s="35">
        <f t="shared" si="164"/>
        <v>11</v>
      </c>
      <c r="G183" s="35">
        <f t="shared" si="164"/>
        <v>5</v>
      </c>
      <c r="H183" s="35">
        <f t="shared" si="164"/>
        <v>6</v>
      </c>
      <c r="I183" s="35">
        <f t="shared" si="164"/>
        <v>11</v>
      </c>
      <c r="J183" s="35">
        <f t="shared" si="164"/>
        <v>2</v>
      </c>
      <c r="K183" s="35">
        <f t="shared" si="164"/>
        <v>4</v>
      </c>
      <c r="L183" s="35">
        <f t="shared" si="164"/>
        <v>6</v>
      </c>
      <c r="M183" s="35">
        <f t="shared" si="164"/>
        <v>7</v>
      </c>
      <c r="N183" s="35">
        <f t="shared" si="164"/>
        <v>10</v>
      </c>
      <c r="O183" s="35">
        <f t="shared" si="164"/>
        <v>17</v>
      </c>
      <c r="P183" s="49"/>
      <c r="Q183" s="49"/>
      <c r="R183" s="49"/>
      <c r="S183" s="49"/>
      <c r="T183" s="49"/>
      <c r="U183" s="49"/>
      <c r="V183" s="49"/>
      <c r="W183" s="49"/>
      <c r="X183" s="49"/>
      <c r="Y183" s="49"/>
    </row>
    <row r="184" spans="1:25" s="50" customFormat="1" ht="6" customHeight="1" x14ac:dyDescent="0.2">
      <c r="A184" s="17"/>
      <c r="B184" s="17"/>
      <c r="C184" s="43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49"/>
      <c r="Q184" s="49"/>
      <c r="R184" s="49"/>
      <c r="S184" s="49"/>
      <c r="T184" s="49"/>
      <c r="U184" s="49"/>
      <c r="V184" s="49"/>
      <c r="W184" s="49"/>
      <c r="X184" s="49"/>
      <c r="Y184" s="49"/>
    </row>
    <row r="185" spans="1:25" s="50" customFormat="1" x14ac:dyDescent="0.2">
      <c r="A185" s="44" t="s">
        <v>30</v>
      </c>
      <c r="B185" s="44" t="s">
        <v>12</v>
      </c>
      <c r="C185" s="45" t="s">
        <v>13</v>
      </c>
      <c r="D185" s="46" t="s">
        <v>19</v>
      </c>
      <c r="E185" s="46" t="s">
        <v>20</v>
      </c>
      <c r="F185" s="46" t="s">
        <v>21</v>
      </c>
      <c r="G185" s="46" t="s">
        <v>19</v>
      </c>
      <c r="H185" s="46" t="s">
        <v>20</v>
      </c>
      <c r="I185" s="46" t="s">
        <v>21</v>
      </c>
      <c r="J185" s="46" t="s">
        <v>19</v>
      </c>
      <c r="K185" s="46" t="s">
        <v>20</v>
      </c>
      <c r="L185" s="46" t="s">
        <v>21</v>
      </c>
      <c r="M185" s="46" t="s">
        <v>19</v>
      </c>
      <c r="N185" s="46" t="s">
        <v>20</v>
      </c>
      <c r="O185" s="46" t="s">
        <v>21</v>
      </c>
      <c r="P185" s="49"/>
      <c r="Q185" s="49"/>
      <c r="R185" s="49"/>
      <c r="S185" s="49"/>
      <c r="T185" s="49"/>
      <c r="U185" s="49"/>
      <c r="V185" s="49"/>
      <c r="W185" s="49"/>
      <c r="X185" s="49"/>
      <c r="Y185" s="49"/>
    </row>
    <row r="186" spans="1:25" s="50" customFormat="1" x14ac:dyDescent="0.2">
      <c r="A186" s="34" t="s">
        <v>208</v>
      </c>
      <c r="B186" s="34" t="s">
        <v>123</v>
      </c>
      <c r="C186" s="51" t="s">
        <v>22</v>
      </c>
      <c r="D186" s="35">
        <v>0</v>
      </c>
      <c r="E186" s="35">
        <v>0</v>
      </c>
      <c r="F186" s="35">
        <f>D186+E186</f>
        <v>0</v>
      </c>
      <c r="G186" s="35">
        <v>0</v>
      </c>
      <c r="H186" s="35">
        <v>0</v>
      </c>
      <c r="I186" s="35">
        <f>G186+H186</f>
        <v>0</v>
      </c>
      <c r="J186" s="35">
        <v>24</v>
      </c>
      <c r="K186" s="35">
        <v>29</v>
      </c>
      <c r="L186" s="35">
        <f>J186+K186</f>
        <v>53</v>
      </c>
      <c r="M186" s="35">
        <f>G186+J186</f>
        <v>24</v>
      </c>
      <c r="N186" s="35">
        <f>H186+K186</f>
        <v>29</v>
      </c>
      <c r="O186" s="35">
        <f>M186+N186</f>
        <v>53</v>
      </c>
      <c r="P186" s="49"/>
      <c r="Q186" s="49"/>
      <c r="R186" s="49"/>
      <c r="S186" s="49"/>
      <c r="T186" s="49"/>
      <c r="U186" s="49"/>
      <c r="V186" s="49"/>
      <c r="W186" s="49"/>
      <c r="X186" s="49"/>
      <c r="Y186" s="49"/>
    </row>
    <row r="187" spans="1:25" x14ac:dyDescent="0.2">
      <c r="A187" s="121" t="s">
        <v>26</v>
      </c>
      <c r="B187" s="122"/>
      <c r="C187" s="123"/>
      <c r="D187" s="35">
        <f>SUM(D186)</f>
        <v>0</v>
      </c>
      <c r="E187" s="35">
        <f t="shared" ref="E187:O187" si="165">SUM(E186)</f>
        <v>0</v>
      </c>
      <c r="F187" s="35">
        <f t="shared" si="165"/>
        <v>0</v>
      </c>
      <c r="G187" s="35">
        <f t="shared" si="165"/>
        <v>0</v>
      </c>
      <c r="H187" s="35">
        <f t="shared" si="165"/>
        <v>0</v>
      </c>
      <c r="I187" s="35">
        <f t="shared" si="165"/>
        <v>0</v>
      </c>
      <c r="J187" s="35">
        <f t="shared" si="165"/>
        <v>24</v>
      </c>
      <c r="K187" s="35">
        <f t="shared" si="165"/>
        <v>29</v>
      </c>
      <c r="L187" s="35">
        <f t="shared" si="165"/>
        <v>53</v>
      </c>
      <c r="M187" s="35">
        <f t="shared" si="165"/>
        <v>24</v>
      </c>
      <c r="N187" s="35">
        <f t="shared" si="165"/>
        <v>29</v>
      </c>
      <c r="O187" s="35">
        <f t="shared" si="165"/>
        <v>53</v>
      </c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">
      <c r="A188" s="121" t="s">
        <v>31</v>
      </c>
      <c r="B188" s="122"/>
      <c r="C188" s="123"/>
      <c r="D188" s="46">
        <f>SUM(D175,D179,D183,D187)</f>
        <v>156</v>
      </c>
      <c r="E188" s="46">
        <f t="shared" ref="E188:O188" si="166">SUM(E175,E179,E183,E187)</f>
        <v>325</v>
      </c>
      <c r="F188" s="46">
        <f t="shared" si="166"/>
        <v>481</v>
      </c>
      <c r="G188" s="46">
        <f t="shared" si="166"/>
        <v>124</v>
      </c>
      <c r="H188" s="46">
        <f t="shared" si="166"/>
        <v>263</v>
      </c>
      <c r="I188" s="46">
        <f t="shared" si="166"/>
        <v>387</v>
      </c>
      <c r="J188" s="46">
        <f t="shared" si="166"/>
        <v>820</v>
      </c>
      <c r="K188" s="46">
        <f t="shared" si="166"/>
        <v>1554</v>
      </c>
      <c r="L188" s="46">
        <f t="shared" si="166"/>
        <v>2374</v>
      </c>
      <c r="M188" s="46">
        <f t="shared" si="166"/>
        <v>944</v>
      </c>
      <c r="N188" s="46">
        <f t="shared" si="166"/>
        <v>1817</v>
      </c>
      <c r="O188" s="46">
        <f t="shared" si="166"/>
        <v>2761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9" customHeight="1" x14ac:dyDescent="0.2">
      <c r="A189" s="24"/>
      <c r="B189" s="24"/>
      <c r="C189" s="25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">
      <c r="A190" s="106" t="s">
        <v>56</v>
      </c>
      <c r="B190" s="107"/>
      <c r="C190" s="107"/>
      <c r="D190" s="107"/>
      <c r="E190" s="107"/>
      <c r="F190" s="108"/>
      <c r="G190" s="103" t="s">
        <v>10</v>
      </c>
      <c r="H190" s="104"/>
      <c r="I190" s="104"/>
      <c r="J190" s="104"/>
      <c r="K190" s="104"/>
      <c r="L190" s="104"/>
      <c r="M190" s="104"/>
      <c r="N190" s="104"/>
      <c r="O190" s="105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">
      <c r="A191" s="11" t="s">
        <v>11</v>
      </c>
      <c r="B191" s="109" t="s">
        <v>12</v>
      </c>
      <c r="C191" s="111" t="s">
        <v>13</v>
      </c>
      <c r="D191" s="103" t="s">
        <v>14</v>
      </c>
      <c r="E191" s="104"/>
      <c r="F191" s="105"/>
      <c r="G191" s="103" t="s">
        <v>15</v>
      </c>
      <c r="H191" s="104"/>
      <c r="I191" s="105"/>
      <c r="J191" s="103" t="s">
        <v>16</v>
      </c>
      <c r="K191" s="104"/>
      <c r="L191" s="105"/>
      <c r="M191" s="103" t="s">
        <v>17</v>
      </c>
      <c r="N191" s="104"/>
      <c r="O191" s="105"/>
      <c r="P191" s="41"/>
      <c r="Q191" s="41"/>
      <c r="R191" s="41"/>
      <c r="S191" s="41"/>
      <c r="T191" s="41"/>
      <c r="U191" s="41"/>
      <c r="V191" s="41"/>
      <c r="W191" s="41"/>
      <c r="X191" s="41"/>
      <c r="Y191" s="41"/>
    </row>
    <row r="192" spans="1:25" x14ac:dyDescent="0.2">
      <c r="A192" s="11" t="s">
        <v>18</v>
      </c>
      <c r="B192" s="110"/>
      <c r="C192" s="112"/>
      <c r="D192" s="20" t="s">
        <v>19</v>
      </c>
      <c r="E192" s="20" t="s">
        <v>20</v>
      </c>
      <c r="F192" s="20" t="s">
        <v>21</v>
      </c>
      <c r="G192" s="20" t="s">
        <v>19</v>
      </c>
      <c r="H192" s="20" t="s">
        <v>20</v>
      </c>
      <c r="I192" s="20" t="s">
        <v>21</v>
      </c>
      <c r="J192" s="20" t="s">
        <v>19</v>
      </c>
      <c r="K192" s="20" t="s">
        <v>20</v>
      </c>
      <c r="L192" s="20" t="s">
        <v>21</v>
      </c>
      <c r="M192" s="20" t="s">
        <v>19</v>
      </c>
      <c r="N192" s="20" t="s">
        <v>20</v>
      </c>
      <c r="O192" s="20" t="s">
        <v>21</v>
      </c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">
      <c r="A193" s="14" t="s">
        <v>138</v>
      </c>
      <c r="B193" s="14" t="s">
        <v>124</v>
      </c>
      <c r="C193" s="22" t="s">
        <v>34</v>
      </c>
      <c r="D193" s="16">
        <v>19</v>
      </c>
      <c r="E193" s="16">
        <v>31</v>
      </c>
      <c r="F193" s="16">
        <f t="shared" ref="F193:F194" si="167">SUM(D193:E193)</f>
        <v>50</v>
      </c>
      <c r="G193" s="16">
        <v>15</v>
      </c>
      <c r="H193" s="16">
        <v>30</v>
      </c>
      <c r="I193" s="16">
        <f t="shared" ref="I193:I194" si="168">SUM(G193:H193)</f>
        <v>45</v>
      </c>
      <c r="J193" s="16">
        <v>36</v>
      </c>
      <c r="K193" s="16">
        <v>69</v>
      </c>
      <c r="L193" s="16">
        <f t="shared" ref="L193:L194" si="169">SUM(J193:K193)</f>
        <v>105</v>
      </c>
      <c r="M193" s="16">
        <f t="shared" ref="M193:N193" si="170">SUM(G193,J193)</f>
        <v>51</v>
      </c>
      <c r="N193" s="16">
        <f t="shared" si="170"/>
        <v>99</v>
      </c>
      <c r="O193" s="16">
        <f t="shared" ref="O193:O194" si="171">SUM(M193:N193)</f>
        <v>150</v>
      </c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">
      <c r="A194" s="14" t="s">
        <v>139</v>
      </c>
      <c r="B194" s="14" t="s">
        <v>124</v>
      </c>
      <c r="C194" s="38" t="s">
        <v>34</v>
      </c>
      <c r="D194" s="16">
        <v>28</v>
      </c>
      <c r="E194" s="16">
        <v>37</v>
      </c>
      <c r="F194" s="16">
        <f t="shared" si="167"/>
        <v>65</v>
      </c>
      <c r="G194" s="16">
        <v>25</v>
      </c>
      <c r="H194" s="16">
        <v>33</v>
      </c>
      <c r="I194" s="16">
        <f t="shared" si="168"/>
        <v>58</v>
      </c>
      <c r="J194" s="16">
        <v>74</v>
      </c>
      <c r="K194" s="16">
        <v>93</v>
      </c>
      <c r="L194" s="16">
        <f t="shared" si="169"/>
        <v>167</v>
      </c>
      <c r="M194" s="16">
        <f t="shared" ref="M194:N194" si="172">SUM(G194,J194)</f>
        <v>99</v>
      </c>
      <c r="N194" s="16">
        <f t="shared" si="172"/>
        <v>126</v>
      </c>
      <c r="O194" s="16">
        <f t="shared" si="171"/>
        <v>225</v>
      </c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">
      <c r="A195" s="100" t="s">
        <v>31</v>
      </c>
      <c r="B195" s="101"/>
      <c r="C195" s="102"/>
      <c r="D195" s="20">
        <f t="shared" ref="D195:O195" si="173">SUM(D193:D194)</f>
        <v>47</v>
      </c>
      <c r="E195" s="20">
        <f t="shared" si="173"/>
        <v>68</v>
      </c>
      <c r="F195" s="20">
        <f t="shared" si="173"/>
        <v>115</v>
      </c>
      <c r="G195" s="20">
        <f t="shared" si="173"/>
        <v>40</v>
      </c>
      <c r="H195" s="20">
        <f t="shared" si="173"/>
        <v>63</v>
      </c>
      <c r="I195" s="20">
        <f t="shared" si="173"/>
        <v>103</v>
      </c>
      <c r="J195" s="20">
        <f t="shared" si="173"/>
        <v>110</v>
      </c>
      <c r="K195" s="20">
        <f t="shared" si="173"/>
        <v>162</v>
      </c>
      <c r="L195" s="20">
        <f t="shared" si="173"/>
        <v>272</v>
      </c>
      <c r="M195" s="20">
        <f t="shared" si="173"/>
        <v>150</v>
      </c>
      <c r="N195" s="20">
        <f t="shared" si="173"/>
        <v>225</v>
      </c>
      <c r="O195" s="20">
        <f t="shared" si="173"/>
        <v>375</v>
      </c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8.25" customHeight="1" x14ac:dyDescent="0.2">
      <c r="A196" s="24"/>
      <c r="B196" s="24"/>
      <c r="C196" s="25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">
      <c r="A197" s="106" t="s">
        <v>57</v>
      </c>
      <c r="B197" s="107"/>
      <c r="C197" s="107"/>
      <c r="D197" s="107"/>
      <c r="E197" s="107"/>
      <c r="F197" s="108"/>
      <c r="G197" s="103" t="s">
        <v>10</v>
      </c>
      <c r="H197" s="104"/>
      <c r="I197" s="104"/>
      <c r="J197" s="104"/>
      <c r="K197" s="104"/>
      <c r="L197" s="104"/>
      <c r="M197" s="104"/>
      <c r="N197" s="104"/>
      <c r="O197" s="105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">
      <c r="A198" s="11" t="s">
        <v>11</v>
      </c>
      <c r="B198" s="109" t="s">
        <v>12</v>
      </c>
      <c r="C198" s="111" t="s">
        <v>13</v>
      </c>
      <c r="D198" s="103" t="s">
        <v>14</v>
      </c>
      <c r="E198" s="104"/>
      <c r="F198" s="105"/>
      <c r="G198" s="103" t="s">
        <v>15</v>
      </c>
      <c r="H198" s="104"/>
      <c r="I198" s="105"/>
      <c r="J198" s="103" t="s">
        <v>16</v>
      </c>
      <c r="K198" s="104"/>
      <c r="L198" s="105"/>
      <c r="M198" s="103" t="s">
        <v>17</v>
      </c>
      <c r="N198" s="104"/>
      <c r="O198" s="105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">
      <c r="A199" s="11" t="s">
        <v>18</v>
      </c>
      <c r="B199" s="110"/>
      <c r="C199" s="112"/>
      <c r="D199" s="20" t="s">
        <v>19</v>
      </c>
      <c r="E199" s="20" t="s">
        <v>20</v>
      </c>
      <c r="F199" s="20" t="s">
        <v>21</v>
      </c>
      <c r="G199" s="20" t="s">
        <v>19</v>
      </c>
      <c r="H199" s="20" t="s">
        <v>20</v>
      </c>
      <c r="I199" s="20" t="s">
        <v>21</v>
      </c>
      <c r="J199" s="20" t="s">
        <v>19</v>
      </c>
      <c r="K199" s="20" t="s">
        <v>20</v>
      </c>
      <c r="L199" s="20" t="s">
        <v>21</v>
      </c>
      <c r="M199" s="20" t="s">
        <v>19</v>
      </c>
      <c r="N199" s="20" t="s">
        <v>20</v>
      </c>
      <c r="O199" s="20" t="s">
        <v>21</v>
      </c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">
      <c r="A200" s="14" t="s">
        <v>138</v>
      </c>
      <c r="B200" s="14" t="s">
        <v>125</v>
      </c>
      <c r="C200" s="38" t="s">
        <v>58</v>
      </c>
      <c r="D200" s="16">
        <v>33</v>
      </c>
      <c r="E200" s="16">
        <v>53</v>
      </c>
      <c r="F200" s="16">
        <f t="shared" ref="F200:F201" si="174">SUM(D200:E200)</f>
        <v>86</v>
      </c>
      <c r="G200" s="16">
        <v>31</v>
      </c>
      <c r="H200" s="16">
        <v>45</v>
      </c>
      <c r="I200" s="16">
        <f t="shared" ref="I200:I201" si="175">SUM(G200:H200)</f>
        <v>76</v>
      </c>
      <c r="J200" s="16">
        <v>81</v>
      </c>
      <c r="K200" s="16">
        <v>131</v>
      </c>
      <c r="L200" s="16">
        <f t="shared" ref="L200:L201" si="176">SUM(J200:K200)</f>
        <v>212</v>
      </c>
      <c r="M200" s="16">
        <f t="shared" ref="M200:N200" si="177">SUM(G200,J200)</f>
        <v>112</v>
      </c>
      <c r="N200" s="16">
        <f t="shared" si="177"/>
        <v>176</v>
      </c>
      <c r="O200" s="16">
        <f t="shared" ref="O200:O201" si="178">SUM(M200:N200)</f>
        <v>288</v>
      </c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">
      <c r="A201" s="14" t="s">
        <v>139</v>
      </c>
      <c r="B201" s="14" t="s">
        <v>125</v>
      </c>
      <c r="C201" s="38" t="s">
        <v>59</v>
      </c>
      <c r="D201" s="16">
        <v>42</v>
      </c>
      <c r="E201" s="16">
        <v>55</v>
      </c>
      <c r="F201" s="16">
        <f t="shared" si="174"/>
        <v>97</v>
      </c>
      <c r="G201" s="16">
        <v>36</v>
      </c>
      <c r="H201" s="16">
        <v>52</v>
      </c>
      <c r="I201" s="16">
        <f t="shared" si="175"/>
        <v>88</v>
      </c>
      <c r="J201" s="16">
        <v>139</v>
      </c>
      <c r="K201" s="16">
        <v>188</v>
      </c>
      <c r="L201" s="16">
        <f t="shared" si="176"/>
        <v>327</v>
      </c>
      <c r="M201" s="16">
        <f t="shared" ref="M201:N201" si="179">SUM(G201,J201)</f>
        <v>175</v>
      </c>
      <c r="N201" s="16">
        <f t="shared" si="179"/>
        <v>240</v>
      </c>
      <c r="O201" s="16">
        <f t="shared" si="178"/>
        <v>415</v>
      </c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">
      <c r="A202" s="100" t="s">
        <v>26</v>
      </c>
      <c r="B202" s="101"/>
      <c r="C202" s="102"/>
      <c r="D202" s="16">
        <f t="shared" ref="D202:O202" si="180">SUM(D200:D201)</f>
        <v>75</v>
      </c>
      <c r="E202" s="16">
        <f t="shared" si="180"/>
        <v>108</v>
      </c>
      <c r="F202" s="16">
        <f t="shared" si="180"/>
        <v>183</v>
      </c>
      <c r="G202" s="16">
        <f t="shared" si="180"/>
        <v>67</v>
      </c>
      <c r="H202" s="16">
        <f t="shared" si="180"/>
        <v>97</v>
      </c>
      <c r="I202" s="16">
        <f t="shared" si="180"/>
        <v>164</v>
      </c>
      <c r="J202" s="16">
        <f t="shared" si="180"/>
        <v>220</v>
      </c>
      <c r="K202" s="16">
        <f t="shared" si="180"/>
        <v>319</v>
      </c>
      <c r="L202" s="16">
        <f t="shared" si="180"/>
        <v>539</v>
      </c>
      <c r="M202" s="16">
        <f t="shared" si="180"/>
        <v>287</v>
      </c>
      <c r="N202" s="16">
        <f t="shared" si="180"/>
        <v>416</v>
      </c>
      <c r="O202" s="16">
        <f t="shared" si="180"/>
        <v>703</v>
      </c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9.75" customHeight="1" x14ac:dyDescent="0.2">
      <c r="A203" s="18"/>
      <c r="B203" s="23"/>
      <c r="C203" s="23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" customHeight="1" x14ac:dyDescent="0.2">
      <c r="A204" s="103" t="s">
        <v>31</v>
      </c>
      <c r="B204" s="113"/>
      <c r="C204" s="114"/>
      <c r="D204" s="20">
        <f>D202</f>
        <v>75</v>
      </c>
      <c r="E204" s="20">
        <f t="shared" ref="E204:O204" si="181">E202</f>
        <v>108</v>
      </c>
      <c r="F204" s="20">
        <f t="shared" si="181"/>
        <v>183</v>
      </c>
      <c r="G204" s="20">
        <f t="shared" si="181"/>
        <v>67</v>
      </c>
      <c r="H204" s="20">
        <f>H202</f>
        <v>97</v>
      </c>
      <c r="I204" s="20">
        <f t="shared" si="181"/>
        <v>164</v>
      </c>
      <c r="J204" s="20">
        <f t="shared" si="181"/>
        <v>220</v>
      </c>
      <c r="K204" s="20">
        <f t="shared" si="181"/>
        <v>319</v>
      </c>
      <c r="L204" s="20">
        <f>L202</f>
        <v>539</v>
      </c>
      <c r="M204" s="20">
        <f t="shared" si="181"/>
        <v>287</v>
      </c>
      <c r="N204" s="20">
        <f t="shared" si="181"/>
        <v>416</v>
      </c>
      <c r="O204" s="20">
        <f t="shared" si="181"/>
        <v>703</v>
      </c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8.25" customHeight="1" x14ac:dyDescent="0.2">
      <c r="A205" s="24"/>
      <c r="B205" s="24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">
      <c r="A206" s="106" t="s">
        <v>60</v>
      </c>
      <c r="B206" s="107"/>
      <c r="C206" s="107"/>
      <c r="D206" s="107"/>
      <c r="E206" s="107"/>
      <c r="F206" s="108"/>
      <c r="G206" s="103" t="s">
        <v>10</v>
      </c>
      <c r="H206" s="104"/>
      <c r="I206" s="104"/>
      <c r="J206" s="104"/>
      <c r="K206" s="104"/>
      <c r="L206" s="104"/>
      <c r="M206" s="104"/>
      <c r="N206" s="104"/>
      <c r="O206" s="105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">
      <c r="A207" s="11" t="s">
        <v>11</v>
      </c>
      <c r="B207" s="109" t="s">
        <v>12</v>
      </c>
      <c r="C207" s="111" t="s">
        <v>13</v>
      </c>
      <c r="D207" s="103" t="s">
        <v>14</v>
      </c>
      <c r="E207" s="104"/>
      <c r="F207" s="105"/>
      <c r="G207" s="103" t="s">
        <v>15</v>
      </c>
      <c r="H207" s="104"/>
      <c r="I207" s="105"/>
      <c r="J207" s="103" t="s">
        <v>16</v>
      </c>
      <c r="K207" s="104"/>
      <c r="L207" s="105"/>
      <c r="M207" s="103" t="s">
        <v>17</v>
      </c>
      <c r="N207" s="104"/>
      <c r="O207" s="105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">
      <c r="A208" s="11" t="s">
        <v>18</v>
      </c>
      <c r="B208" s="110"/>
      <c r="C208" s="112"/>
      <c r="D208" s="20" t="s">
        <v>19</v>
      </c>
      <c r="E208" s="20" t="s">
        <v>20</v>
      </c>
      <c r="F208" s="20" t="s">
        <v>21</v>
      </c>
      <c r="G208" s="20" t="s">
        <v>19</v>
      </c>
      <c r="H208" s="20" t="s">
        <v>20</v>
      </c>
      <c r="I208" s="20" t="s">
        <v>21</v>
      </c>
      <c r="J208" s="20" t="s">
        <v>19</v>
      </c>
      <c r="K208" s="20" t="s">
        <v>20</v>
      </c>
      <c r="L208" s="20" t="s">
        <v>21</v>
      </c>
      <c r="M208" s="20" t="s">
        <v>19</v>
      </c>
      <c r="N208" s="20" t="s">
        <v>20</v>
      </c>
      <c r="O208" s="20" t="s">
        <v>21</v>
      </c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">
      <c r="A209" s="14" t="s">
        <v>138</v>
      </c>
      <c r="B209" s="14" t="s">
        <v>126</v>
      </c>
      <c r="C209" s="22" t="s">
        <v>61</v>
      </c>
      <c r="D209" s="16">
        <v>6</v>
      </c>
      <c r="E209" s="16">
        <v>21</v>
      </c>
      <c r="F209" s="16">
        <f t="shared" ref="F209:F216" si="182">SUM(D209:E209)</f>
        <v>27</v>
      </c>
      <c r="G209" s="16">
        <v>6</v>
      </c>
      <c r="H209" s="16">
        <v>15</v>
      </c>
      <c r="I209" s="16">
        <f t="shared" ref="I209:I216" si="183">SUM(G209:H209)</f>
        <v>21</v>
      </c>
      <c r="J209" s="16">
        <v>57</v>
      </c>
      <c r="K209" s="16">
        <v>68</v>
      </c>
      <c r="L209" s="16">
        <f t="shared" ref="L209:L216" si="184">SUM(J209:K209)</f>
        <v>125</v>
      </c>
      <c r="M209" s="16">
        <f t="shared" ref="M209:N209" si="185">SUM(G209,J209)</f>
        <v>63</v>
      </c>
      <c r="N209" s="16">
        <f t="shared" si="185"/>
        <v>83</v>
      </c>
      <c r="O209" s="16">
        <f t="shared" ref="O209:O216" si="186">SUM(M209:N209)</f>
        <v>146</v>
      </c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">
      <c r="A210" s="14" t="s">
        <v>139</v>
      </c>
      <c r="B210" s="14" t="s">
        <v>126</v>
      </c>
      <c r="C210" s="22" t="s">
        <v>61</v>
      </c>
      <c r="D210" s="16">
        <v>9</v>
      </c>
      <c r="E210" s="16">
        <v>12</v>
      </c>
      <c r="F210" s="16">
        <f t="shared" si="182"/>
        <v>21</v>
      </c>
      <c r="G210" s="16">
        <v>7</v>
      </c>
      <c r="H210" s="16">
        <v>12</v>
      </c>
      <c r="I210" s="16">
        <f t="shared" si="183"/>
        <v>19</v>
      </c>
      <c r="J210" s="16">
        <v>21</v>
      </c>
      <c r="K210" s="16">
        <v>38</v>
      </c>
      <c r="L210" s="16">
        <f t="shared" si="184"/>
        <v>59</v>
      </c>
      <c r="M210" s="16">
        <f t="shared" ref="M210:N210" si="187">SUM(G210,J210)</f>
        <v>28</v>
      </c>
      <c r="N210" s="16">
        <f t="shared" si="187"/>
        <v>50</v>
      </c>
      <c r="O210" s="16">
        <f t="shared" si="186"/>
        <v>78</v>
      </c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22.5" x14ac:dyDescent="0.2">
      <c r="A211" s="14" t="s">
        <v>179</v>
      </c>
      <c r="B211" s="14" t="s">
        <v>127</v>
      </c>
      <c r="C211" s="22" t="s">
        <v>61</v>
      </c>
      <c r="D211" s="16">
        <v>47</v>
      </c>
      <c r="E211" s="16">
        <v>32</v>
      </c>
      <c r="F211" s="16">
        <f t="shared" si="182"/>
        <v>79</v>
      </c>
      <c r="G211" s="16">
        <v>36</v>
      </c>
      <c r="H211" s="16">
        <v>30</v>
      </c>
      <c r="I211" s="16">
        <f t="shared" si="183"/>
        <v>66</v>
      </c>
      <c r="J211" s="16">
        <v>87</v>
      </c>
      <c r="K211" s="16">
        <v>60</v>
      </c>
      <c r="L211" s="16">
        <f t="shared" si="184"/>
        <v>147</v>
      </c>
      <c r="M211" s="16">
        <f t="shared" ref="M211:N211" si="188">SUM(G211,J211)</f>
        <v>123</v>
      </c>
      <c r="N211" s="16">
        <f t="shared" si="188"/>
        <v>90</v>
      </c>
      <c r="O211" s="16">
        <f t="shared" si="186"/>
        <v>213</v>
      </c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s="40" customFormat="1" x14ac:dyDescent="0.2">
      <c r="A212" s="14" t="s">
        <v>138</v>
      </c>
      <c r="B212" s="14" t="s">
        <v>128</v>
      </c>
      <c r="C212" s="22" t="s">
        <v>62</v>
      </c>
      <c r="D212" s="16">
        <v>28</v>
      </c>
      <c r="E212" s="16">
        <v>18</v>
      </c>
      <c r="F212" s="16">
        <f t="shared" si="182"/>
        <v>46</v>
      </c>
      <c r="G212" s="16">
        <v>26</v>
      </c>
      <c r="H212" s="16">
        <v>15</v>
      </c>
      <c r="I212" s="16">
        <f t="shared" si="183"/>
        <v>41</v>
      </c>
      <c r="J212" s="16">
        <v>82</v>
      </c>
      <c r="K212" s="16">
        <v>73</v>
      </c>
      <c r="L212" s="16">
        <f t="shared" si="184"/>
        <v>155</v>
      </c>
      <c r="M212" s="16">
        <f t="shared" ref="M212:N212" si="189">SUM(G212,J212)</f>
        <v>108</v>
      </c>
      <c r="N212" s="16">
        <f t="shared" si="189"/>
        <v>88</v>
      </c>
      <c r="O212" s="16">
        <f t="shared" si="186"/>
        <v>196</v>
      </c>
      <c r="P212" s="39"/>
      <c r="Q212" s="39"/>
      <c r="R212" s="39"/>
      <c r="S212" s="39"/>
      <c r="T212" s="39"/>
      <c r="U212" s="39"/>
      <c r="V212" s="39"/>
      <c r="W212" s="39"/>
      <c r="X212" s="39"/>
      <c r="Y212" s="39"/>
    </row>
    <row r="213" spans="1:25" x14ac:dyDescent="0.2">
      <c r="A213" s="14" t="s">
        <v>139</v>
      </c>
      <c r="B213" s="14" t="s">
        <v>128</v>
      </c>
      <c r="C213" s="22" t="s">
        <v>62</v>
      </c>
      <c r="D213" s="16">
        <v>20</v>
      </c>
      <c r="E213" s="16">
        <v>28</v>
      </c>
      <c r="F213" s="16">
        <f t="shared" si="182"/>
        <v>48</v>
      </c>
      <c r="G213" s="16">
        <v>19</v>
      </c>
      <c r="H213" s="16">
        <v>24</v>
      </c>
      <c r="I213" s="16">
        <f t="shared" si="183"/>
        <v>43</v>
      </c>
      <c r="J213" s="16">
        <v>55</v>
      </c>
      <c r="K213" s="16">
        <v>68</v>
      </c>
      <c r="L213" s="16">
        <f t="shared" si="184"/>
        <v>123</v>
      </c>
      <c r="M213" s="16">
        <f t="shared" ref="M213:N213" si="190">SUM(G213,J213)</f>
        <v>74</v>
      </c>
      <c r="N213" s="16">
        <f t="shared" si="190"/>
        <v>92</v>
      </c>
      <c r="O213" s="16">
        <f t="shared" si="186"/>
        <v>166</v>
      </c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">
      <c r="A214" s="14" t="s">
        <v>158</v>
      </c>
      <c r="B214" s="14" t="s">
        <v>128</v>
      </c>
      <c r="C214" s="22" t="s">
        <v>62</v>
      </c>
      <c r="D214" s="16">
        <v>4</v>
      </c>
      <c r="E214" s="16">
        <v>13</v>
      </c>
      <c r="F214" s="16">
        <f t="shared" si="182"/>
        <v>17</v>
      </c>
      <c r="G214" s="16">
        <v>4</v>
      </c>
      <c r="H214" s="16">
        <v>13</v>
      </c>
      <c r="I214" s="16">
        <f t="shared" si="183"/>
        <v>17</v>
      </c>
      <c r="J214" s="16">
        <v>0</v>
      </c>
      <c r="K214" s="16">
        <v>0</v>
      </c>
      <c r="L214" s="16">
        <f t="shared" si="184"/>
        <v>0</v>
      </c>
      <c r="M214" s="16">
        <f t="shared" ref="M214:N214" si="191">SUM(G214,J214)</f>
        <v>4</v>
      </c>
      <c r="N214" s="16">
        <f t="shared" si="191"/>
        <v>13</v>
      </c>
      <c r="O214" s="16">
        <f t="shared" si="186"/>
        <v>17</v>
      </c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">
      <c r="A215" s="14" t="s">
        <v>153</v>
      </c>
      <c r="B215" s="14" t="s">
        <v>129</v>
      </c>
      <c r="C215" s="22" t="s">
        <v>63</v>
      </c>
      <c r="D215" s="16">
        <v>18</v>
      </c>
      <c r="E215" s="16">
        <v>39</v>
      </c>
      <c r="F215" s="16">
        <f t="shared" si="182"/>
        <v>57</v>
      </c>
      <c r="G215" s="16">
        <v>15</v>
      </c>
      <c r="H215" s="16">
        <v>28</v>
      </c>
      <c r="I215" s="16">
        <f t="shared" si="183"/>
        <v>43</v>
      </c>
      <c r="J215" s="16">
        <v>72</v>
      </c>
      <c r="K215" s="16">
        <v>114</v>
      </c>
      <c r="L215" s="16">
        <f t="shared" si="184"/>
        <v>186</v>
      </c>
      <c r="M215" s="16">
        <f t="shared" ref="M215:N215" si="192">SUM(G215,J215)</f>
        <v>87</v>
      </c>
      <c r="N215" s="16">
        <f t="shared" si="192"/>
        <v>142</v>
      </c>
      <c r="O215" s="16">
        <f t="shared" si="186"/>
        <v>229</v>
      </c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">
      <c r="A216" s="14" t="s">
        <v>64</v>
      </c>
      <c r="B216" s="14" t="s">
        <v>129</v>
      </c>
      <c r="C216" s="22" t="s">
        <v>63</v>
      </c>
      <c r="D216" s="16">
        <v>0</v>
      </c>
      <c r="E216" s="16">
        <v>22</v>
      </c>
      <c r="F216" s="16">
        <f t="shared" si="182"/>
        <v>22</v>
      </c>
      <c r="G216" s="16">
        <v>0</v>
      </c>
      <c r="H216" s="16">
        <v>22</v>
      </c>
      <c r="I216" s="16">
        <f t="shared" si="183"/>
        <v>22</v>
      </c>
      <c r="J216" s="16">
        <v>3</v>
      </c>
      <c r="K216" s="16">
        <v>33</v>
      </c>
      <c r="L216" s="16">
        <f t="shared" si="184"/>
        <v>36</v>
      </c>
      <c r="M216" s="16">
        <f t="shared" ref="M216:N216" si="193">SUM(G216,J216)</f>
        <v>3</v>
      </c>
      <c r="N216" s="16">
        <f t="shared" si="193"/>
        <v>55</v>
      </c>
      <c r="O216" s="16">
        <f t="shared" si="186"/>
        <v>58</v>
      </c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" customHeight="1" x14ac:dyDescent="0.2">
      <c r="A217" s="103" t="s">
        <v>31</v>
      </c>
      <c r="B217" s="113"/>
      <c r="C217" s="114"/>
      <c r="D217" s="20">
        <f t="shared" ref="D217:O217" si="194">SUM(D209:D216)</f>
        <v>132</v>
      </c>
      <c r="E217" s="20">
        <f t="shared" si="194"/>
        <v>185</v>
      </c>
      <c r="F217" s="20">
        <f t="shared" si="194"/>
        <v>317</v>
      </c>
      <c r="G217" s="20">
        <f t="shared" si="194"/>
        <v>113</v>
      </c>
      <c r="H217" s="20">
        <f t="shared" si="194"/>
        <v>159</v>
      </c>
      <c r="I217" s="20">
        <f t="shared" si="194"/>
        <v>272</v>
      </c>
      <c r="J217" s="20">
        <f t="shared" si="194"/>
        <v>377</v>
      </c>
      <c r="K217" s="20">
        <f t="shared" si="194"/>
        <v>454</v>
      </c>
      <c r="L217" s="20">
        <f t="shared" si="194"/>
        <v>831</v>
      </c>
      <c r="M217" s="20">
        <f t="shared" si="194"/>
        <v>490</v>
      </c>
      <c r="N217" s="20">
        <f t="shared" si="194"/>
        <v>613</v>
      </c>
      <c r="O217" s="20">
        <f t="shared" si="194"/>
        <v>1103</v>
      </c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6" customHeight="1" x14ac:dyDescent="0.2">
      <c r="A218" s="24"/>
      <c r="B218" s="24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">
      <c r="A219" s="106" t="s">
        <v>86</v>
      </c>
      <c r="B219" s="107"/>
      <c r="C219" s="107"/>
      <c r="D219" s="107"/>
      <c r="E219" s="107"/>
      <c r="F219" s="108"/>
      <c r="G219" s="103" t="s">
        <v>10</v>
      </c>
      <c r="H219" s="104"/>
      <c r="I219" s="104"/>
      <c r="J219" s="104"/>
      <c r="K219" s="104"/>
      <c r="L219" s="104"/>
      <c r="M219" s="104"/>
      <c r="N219" s="104"/>
      <c r="O219" s="105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">
      <c r="A220" s="11" t="s">
        <v>11</v>
      </c>
      <c r="B220" s="109" t="s">
        <v>12</v>
      </c>
      <c r="C220" s="111" t="s">
        <v>13</v>
      </c>
      <c r="D220" s="103" t="s">
        <v>14</v>
      </c>
      <c r="E220" s="104"/>
      <c r="F220" s="105"/>
      <c r="G220" s="103" t="s">
        <v>15</v>
      </c>
      <c r="H220" s="104"/>
      <c r="I220" s="105"/>
      <c r="J220" s="103" t="s">
        <v>16</v>
      </c>
      <c r="K220" s="104"/>
      <c r="L220" s="105"/>
      <c r="M220" s="103" t="s">
        <v>17</v>
      </c>
      <c r="N220" s="104"/>
      <c r="O220" s="105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">
      <c r="A221" s="11" t="s">
        <v>18</v>
      </c>
      <c r="B221" s="110"/>
      <c r="C221" s="112"/>
      <c r="D221" s="20" t="s">
        <v>19</v>
      </c>
      <c r="E221" s="20" t="s">
        <v>20</v>
      </c>
      <c r="F221" s="20" t="s">
        <v>21</v>
      </c>
      <c r="G221" s="20" t="s">
        <v>19</v>
      </c>
      <c r="H221" s="20" t="s">
        <v>20</v>
      </c>
      <c r="I221" s="20" t="s">
        <v>21</v>
      </c>
      <c r="J221" s="20" t="s">
        <v>19</v>
      </c>
      <c r="K221" s="20" t="s">
        <v>20</v>
      </c>
      <c r="L221" s="20" t="s">
        <v>21</v>
      </c>
      <c r="M221" s="20" t="s">
        <v>19</v>
      </c>
      <c r="N221" s="20" t="s">
        <v>20</v>
      </c>
      <c r="O221" s="20" t="s">
        <v>21</v>
      </c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">
      <c r="A222" s="14" t="s">
        <v>151</v>
      </c>
      <c r="B222" s="14" t="s">
        <v>130</v>
      </c>
      <c r="C222" s="22" t="s">
        <v>65</v>
      </c>
      <c r="D222" s="16">
        <v>17</v>
      </c>
      <c r="E222" s="16">
        <v>12</v>
      </c>
      <c r="F222" s="16">
        <f t="shared" ref="F222:F223" si="195">SUM(D222:E222)</f>
        <v>29</v>
      </c>
      <c r="G222" s="16">
        <v>19</v>
      </c>
      <c r="H222" s="16">
        <v>10</v>
      </c>
      <c r="I222" s="16">
        <f t="shared" ref="I222:I223" si="196">SUM(G222:H222)</f>
        <v>29</v>
      </c>
      <c r="J222" s="16">
        <v>25</v>
      </c>
      <c r="K222" s="16">
        <v>23</v>
      </c>
      <c r="L222" s="16">
        <f t="shared" ref="L222:L223" si="197">SUM(J222:K222)</f>
        <v>48</v>
      </c>
      <c r="M222" s="16">
        <f t="shared" ref="M222:N222" si="198">SUM(G222,J222)</f>
        <v>44</v>
      </c>
      <c r="N222" s="16">
        <f t="shared" si="198"/>
        <v>33</v>
      </c>
      <c r="O222" s="16">
        <f t="shared" ref="O222:O223" si="199">SUM(M222:N222)</f>
        <v>77</v>
      </c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2">
      <c r="A223" s="14" t="s">
        <v>33</v>
      </c>
      <c r="B223" s="14" t="s">
        <v>130</v>
      </c>
      <c r="C223" s="22" t="s">
        <v>65</v>
      </c>
      <c r="D223" s="16">
        <v>37</v>
      </c>
      <c r="E223" s="16">
        <v>21</v>
      </c>
      <c r="F223" s="16">
        <f t="shared" si="195"/>
        <v>58</v>
      </c>
      <c r="G223" s="16">
        <v>33</v>
      </c>
      <c r="H223" s="16">
        <v>20</v>
      </c>
      <c r="I223" s="16">
        <f t="shared" si="196"/>
        <v>53</v>
      </c>
      <c r="J223" s="16">
        <v>84</v>
      </c>
      <c r="K223" s="16">
        <v>65</v>
      </c>
      <c r="L223" s="16">
        <f t="shared" si="197"/>
        <v>149</v>
      </c>
      <c r="M223" s="16">
        <f t="shared" ref="M223:N223" si="200">SUM(G223,J223)</f>
        <v>117</v>
      </c>
      <c r="N223" s="16">
        <f t="shared" si="200"/>
        <v>85</v>
      </c>
      <c r="O223" s="16">
        <f t="shared" si="199"/>
        <v>202</v>
      </c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" customHeight="1" x14ac:dyDescent="0.2">
      <c r="A224" s="103" t="s">
        <v>31</v>
      </c>
      <c r="B224" s="113"/>
      <c r="C224" s="114"/>
      <c r="D224" s="20">
        <f t="shared" ref="D224:O224" si="201">SUM(D222:D223)</f>
        <v>54</v>
      </c>
      <c r="E224" s="20">
        <f t="shared" si="201"/>
        <v>33</v>
      </c>
      <c r="F224" s="20">
        <f t="shared" si="201"/>
        <v>87</v>
      </c>
      <c r="G224" s="20">
        <f t="shared" si="201"/>
        <v>52</v>
      </c>
      <c r="H224" s="20">
        <f t="shared" si="201"/>
        <v>30</v>
      </c>
      <c r="I224" s="20">
        <f t="shared" si="201"/>
        <v>82</v>
      </c>
      <c r="J224" s="20">
        <f t="shared" si="201"/>
        <v>109</v>
      </c>
      <c r="K224" s="20">
        <f t="shared" si="201"/>
        <v>88</v>
      </c>
      <c r="L224" s="20">
        <f t="shared" si="201"/>
        <v>197</v>
      </c>
      <c r="M224" s="20">
        <f t="shared" si="201"/>
        <v>161</v>
      </c>
      <c r="N224" s="20">
        <f t="shared" si="201"/>
        <v>118</v>
      </c>
      <c r="O224" s="20">
        <f t="shared" si="201"/>
        <v>279</v>
      </c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s="91" customFormat="1" ht="12" customHeight="1" x14ac:dyDescent="0.2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s="91" customFormat="1" ht="12" customHeight="1" x14ac:dyDescent="0.2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s="91" customFormat="1" ht="12" customHeight="1" x14ac:dyDescent="0.2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s="91" customFormat="1" ht="12" customHeight="1" x14ac:dyDescent="0.2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s="91" customFormat="1" ht="12" customHeight="1" x14ac:dyDescent="0.2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s="91" customFormat="1" ht="12" customHeight="1" x14ac:dyDescent="0.2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s="91" customFormat="1" ht="12" customHeight="1" x14ac:dyDescent="0.2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8.25" customHeight="1" x14ac:dyDescent="0.2">
      <c r="A232" s="24"/>
      <c r="B232" s="24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">
      <c r="A233" s="106" t="s">
        <v>87</v>
      </c>
      <c r="B233" s="107"/>
      <c r="C233" s="107"/>
      <c r="D233" s="107"/>
      <c r="E233" s="107"/>
      <c r="F233" s="108"/>
      <c r="G233" s="103" t="s">
        <v>10</v>
      </c>
      <c r="H233" s="104"/>
      <c r="I233" s="104"/>
      <c r="J233" s="104"/>
      <c r="K233" s="104"/>
      <c r="L233" s="104"/>
      <c r="M233" s="104"/>
      <c r="N233" s="104"/>
      <c r="O233" s="105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2">
      <c r="A234" s="11" t="s">
        <v>11</v>
      </c>
      <c r="B234" s="109" t="s">
        <v>12</v>
      </c>
      <c r="C234" s="111" t="s">
        <v>13</v>
      </c>
      <c r="D234" s="103" t="s">
        <v>14</v>
      </c>
      <c r="E234" s="104"/>
      <c r="F234" s="105"/>
      <c r="G234" s="103" t="s">
        <v>15</v>
      </c>
      <c r="H234" s="104"/>
      <c r="I234" s="105"/>
      <c r="J234" s="103" t="s">
        <v>16</v>
      </c>
      <c r="K234" s="104"/>
      <c r="L234" s="105"/>
      <c r="M234" s="103" t="s">
        <v>17</v>
      </c>
      <c r="N234" s="104"/>
      <c r="O234" s="105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2">
      <c r="A235" s="11" t="s">
        <v>18</v>
      </c>
      <c r="B235" s="110"/>
      <c r="C235" s="112"/>
      <c r="D235" s="20" t="s">
        <v>19</v>
      </c>
      <c r="E235" s="20" t="s">
        <v>20</v>
      </c>
      <c r="F235" s="20" t="s">
        <v>21</v>
      </c>
      <c r="G235" s="20" t="s">
        <v>19</v>
      </c>
      <c r="H235" s="20" t="s">
        <v>20</v>
      </c>
      <c r="I235" s="20" t="s">
        <v>21</v>
      </c>
      <c r="J235" s="20" t="s">
        <v>19</v>
      </c>
      <c r="K235" s="20" t="s">
        <v>20</v>
      </c>
      <c r="L235" s="20" t="s">
        <v>21</v>
      </c>
      <c r="M235" s="20" t="s">
        <v>19</v>
      </c>
      <c r="N235" s="20" t="s">
        <v>20</v>
      </c>
      <c r="O235" s="20" t="s">
        <v>21</v>
      </c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">
      <c r="A236" s="14" t="s">
        <v>179</v>
      </c>
      <c r="B236" s="14" t="s">
        <v>131</v>
      </c>
      <c r="C236" s="22" t="s">
        <v>66</v>
      </c>
      <c r="D236" s="16">
        <v>6</v>
      </c>
      <c r="E236" s="16">
        <v>4</v>
      </c>
      <c r="F236" s="16">
        <f t="shared" ref="F236:F239" si="202">SUM(D236:E236)</f>
        <v>10</v>
      </c>
      <c r="G236" s="16">
        <v>6</v>
      </c>
      <c r="H236" s="16">
        <v>5</v>
      </c>
      <c r="I236" s="16">
        <f t="shared" ref="I236:I239" si="203">SUM(G236:H236)</f>
        <v>11</v>
      </c>
      <c r="J236" s="16">
        <v>12</v>
      </c>
      <c r="K236" s="16">
        <v>12</v>
      </c>
      <c r="L236" s="16">
        <f t="shared" ref="L236:L239" si="204">SUM(J236:K236)</f>
        <v>24</v>
      </c>
      <c r="M236" s="16">
        <f t="shared" ref="M236:N236" si="205">SUM(G236,J236)</f>
        <v>18</v>
      </c>
      <c r="N236" s="16">
        <f t="shared" si="205"/>
        <v>17</v>
      </c>
      <c r="O236" s="16">
        <f t="shared" ref="O236:O239" si="206">SUM(M236:N236)</f>
        <v>35</v>
      </c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">
      <c r="A237" s="14" t="s">
        <v>171</v>
      </c>
      <c r="B237" s="14" t="s">
        <v>131</v>
      </c>
      <c r="C237" s="22" t="s">
        <v>66</v>
      </c>
      <c r="D237" s="16">
        <v>6</v>
      </c>
      <c r="E237" s="16">
        <v>8</v>
      </c>
      <c r="F237" s="16">
        <f t="shared" si="202"/>
        <v>14</v>
      </c>
      <c r="G237" s="16">
        <v>8</v>
      </c>
      <c r="H237" s="16">
        <v>9</v>
      </c>
      <c r="I237" s="16">
        <f t="shared" si="203"/>
        <v>17</v>
      </c>
      <c r="J237" s="16">
        <v>10</v>
      </c>
      <c r="K237" s="16">
        <v>9</v>
      </c>
      <c r="L237" s="16">
        <f t="shared" si="204"/>
        <v>19</v>
      </c>
      <c r="M237" s="16">
        <f t="shared" ref="M237:N237" si="207">SUM(G237,J237)</f>
        <v>18</v>
      </c>
      <c r="N237" s="16">
        <f t="shared" si="207"/>
        <v>18</v>
      </c>
      <c r="O237" s="16">
        <f t="shared" si="206"/>
        <v>36</v>
      </c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2">
      <c r="A238" s="14" t="s">
        <v>151</v>
      </c>
      <c r="B238" s="14" t="s">
        <v>131</v>
      </c>
      <c r="C238" s="22" t="s">
        <v>66</v>
      </c>
      <c r="D238" s="16">
        <v>35</v>
      </c>
      <c r="E238" s="16">
        <v>26</v>
      </c>
      <c r="F238" s="16">
        <f t="shared" si="202"/>
        <v>61</v>
      </c>
      <c r="G238" s="16">
        <v>30</v>
      </c>
      <c r="H238" s="16">
        <v>20</v>
      </c>
      <c r="I238" s="16">
        <f t="shared" si="203"/>
        <v>50</v>
      </c>
      <c r="J238" s="16">
        <v>63</v>
      </c>
      <c r="K238" s="16">
        <v>31</v>
      </c>
      <c r="L238" s="16">
        <f t="shared" si="204"/>
        <v>94</v>
      </c>
      <c r="M238" s="16">
        <f t="shared" ref="M238:N238" si="208">SUM(G238,J238)</f>
        <v>93</v>
      </c>
      <c r="N238" s="16">
        <f t="shared" si="208"/>
        <v>51</v>
      </c>
      <c r="O238" s="16">
        <f t="shared" si="206"/>
        <v>144</v>
      </c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">
      <c r="A239" s="14" t="s">
        <v>33</v>
      </c>
      <c r="B239" s="14" t="s">
        <v>131</v>
      </c>
      <c r="C239" s="22" t="s">
        <v>66</v>
      </c>
      <c r="D239" s="16">
        <v>98</v>
      </c>
      <c r="E239" s="16">
        <v>49</v>
      </c>
      <c r="F239" s="16">
        <f t="shared" si="202"/>
        <v>147</v>
      </c>
      <c r="G239" s="16">
        <v>78</v>
      </c>
      <c r="H239" s="16">
        <v>38</v>
      </c>
      <c r="I239" s="16">
        <f t="shared" si="203"/>
        <v>116</v>
      </c>
      <c r="J239" s="16">
        <v>214</v>
      </c>
      <c r="K239" s="16">
        <v>115</v>
      </c>
      <c r="L239" s="16">
        <f t="shared" si="204"/>
        <v>329</v>
      </c>
      <c r="M239" s="16">
        <f t="shared" ref="M239:N239" si="209">SUM(G239,J239)</f>
        <v>292</v>
      </c>
      <c r="N239" s="16">
        <f t="shared" si="209"/>
        <v>153</v>
      </c>
      <c r="O239" s="16">
        <f t="shared" si="206"/>
        <v>445</v>
      </c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2">
      <c r="A240" s="103" t="s">
        <v>26</v>
      </c>
      <c r="B240" s="113"/>
      <c r="C240" s="114"/>
      <c r="D240" s="16">
        <f t="shared" ref="D240:O240" si="210">SUM(D236:D239)</f>
        <v>145</v>
      </c>
      <c r="E240" s="16">
        <f t="shared" si="210"/>
        <v>87</v>
      </c>
      <c r="F240" s="16">
        <f t="shared" si="210"/>
        <v>232</v>
      </c>
      <c r="G240" s="16">
        <f t="shared" si="210"/>
        <v>122</v>
      </c>
      <c r="H240" s="16">
        <f t="shared" si="210"/>
        <v>72</v>
      </c>
      <c r="I240" s="16">
        <f t="shared" si="210"/>
        <v>194</v>
      </c>
      <c r="J240" s="16">
        <f t="shared" si="210"/>
        <v>299</v>
      </c>
      <c r="K240" s="16">
        <f t="shared" si="210"/>
        <v>167</v>
      </c>
      <c r="L240" s="16">
        <f t="shared" si="210"/>
        <v>466</v>
      </c>
      <c r="M240" s="16">
        <f t="shared" si="210"/>
        <v>421</v>
      </c>
      <c r="N240" s="16">
        <f t="shared" si="210"/>
        <v>239</v>
      </c>
      <c r="O240" s="16">
        <f t="shared" si="210"/>
        <v>660</v>
      </c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7.5" customHeight="1" x14ac:dyDescent="0.2">
      <c r="A241" s="24"/>
      <c r="B241" s="24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2">
      <c r="A242" s="103" t="s">
        <v>31</v>
      </c>
      <c r="B242" s="113"/>
      <c r="C242" s="114"/>
      <c r="D242" s="20">
        <f>D240</f>
        <v>145</v>
      </c>
      <c r="E242" s="20">
        <f t="shared" ref="E242:O242" si="211">E240</f>
        <v>87</v>
      </c>
      <c r="F242" s="20">
        <f t="shared" si="211"/>
        <v>232</v>
      </c>
      <c r="G242" s="20">
        <f t="shared" si="211"/>
        <v>122</v>
      </c>
      <c r="H242" s="20">
        <f t="shared" si="211"/>
        <v>72</v>
      </c>
      <c r="I242" s="20">
        <f t="shared" si="211"/>
        <v>194</v>
      </c>
      <c r="J242" s="20">
        <f t="shared" si="211"/>
        <v>299</v>
      </c>
      <c r="K242" s="20">
        <f t="shared" si="211"/>
        <v>167</v>
      </c>
      <c r="L242" s="20">
        <f t="shared" si="211"/>
        <v>466</v>
      </c>
      <c r="M242" s="20">
        <f t="shared" si="211"/>
        <v>421</v>
      </c>
      <c r="N242" s="20">
        <f t="shared" si="211"/>
        <v>239</v>
      </c>
      <c r="O242" s="20">
        <f t="shared" si="211"/>
        <v>660</v>
      </c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7.5" customHeight="1" x14ac:dyDescent="0.2">
      <c r="A243" s="24"/>
      <c r="B243" s="24"/>
      <c r="C243" s="25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06" t="s">
        <v>196</v>
      </c>
      <c r="B244" s="107"/>
      <c r="C244" s="107"/>
      <c r="D244" s="107"/>
      <c r="E244" s="107"/>
      <c r="F244" s="108"/>
      <c r="G244" s="103" t="s">
        <v>10</v>
      </c>
      <c r="H244" s="113"/>
      <c r="I244" s="113"/>
      <c r="J244" s="113"/>
      <c r="K244" s="113"/>
      <c r="L244" s="113"/>
      <c r="M244" s="113"/>
      <c r="N244" s="113"/>
      <c r="O244" s="114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">
      <c r="A245" s="11" t="s">
        <v>11</v>
      </c>
      <c r="B245" s="109" t="s">
        <v>12</v>
      </c>
      <c r="C245" s="111" t="s">
        <v>13</v>
      </c>
      <c r="D245" s="103" t="s">
        <v>14</v>
      </c>
      <c r="E245" s="113"/>
      <c r="F245" s="114"/>
      <c r="G245" s="103" t="s">
        <v>15</v>
      </c>
      <c r="H245" s="113"/>
      <c r="I245" s="114"/>
      <c r="J245" s="103" t="s">
        <v>16</v>
      </c>
      <c r="K245" s="113"/>
      <c r="L245" s="114"/>
      <c r="M245" s="103" t="s">
        <v>17</v>
      </c>
      <c r="N245" s="113"/>
      <c r="O245" s="114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">
      <c r="A246" s="11" t="s">
        <v>67</v>
      </c>
      <c r="B246" s="140"/>
      <c r="C246" s="141"/>
      <c r="D246" s="20" t="s">
        <v>19</v>
      </c>
      <c r="E246" s="20" t="s">
        <v>20</v>
      </c>
      <c r="F246" s="20" t="s">
        <v>21</v>
      </c>
      <c r="G246" s="20" t="s">
        <v>19</v>
      </c>
      <c r="H246" s="20" t="s">
        <v>20</v>
      </c>
      <c r="I246" s="20" t="s">
        <v>21</v>
      </c>
      <c r="J246" s="20" t="s">
        <v>19</v>
      </c>
      <c r="K246" s="20" t="s">
        <v>20</v>
      </c>
      <c r="L246" s="20" t="s">
        <v>21</v>
      </c>
      <c r="M246" s="20" t="s">
        <v>19</v>
      </c>
      <c r="N246" s="20" t="s">
        <v>20</v>
      </c>
      <c r="O246" s="20" t="s">
        <v>21</v>
      </c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22.5" x14ac:dyDescent="0.2">
      <c r="A247" s="14" t="s">
        <v>180</v>
      </c>
      <c r="B247" s="14" t="s">
        <v>197</v>
      </c>
      <c r="C247" s="22" t="s">
        <v>22</v>
      </c>
      <c r="D247" s="16">
        <v>4</v>
      </c>
      <c r="E247" s="16">
        <v>5</v>
      </c>
      <c r="F247" s="16">
        <f>SUM(D247:E247)</f>
        <v>9</v>
      </c>
      <c r="G247" s="16">
        <v>4</v>
      </c>
      <c r="H247" s="16">
        <v>4</v>
      </c>
      <c r="I247" s="16">
        <f>SUM(G247:H247)</f>
        <v>8</v>
      </c>
      <c r="J247" s="16">
        <v>5</v>
      </c>
      <c r="K247" s="16">
        <v>2</v>
      </c>
      <c r="L247" s="16">
        <f>SUM(J247:K247)</f>
        <v>7</v>
      </c>
      <c r="M247" s="16">
        <f t="shared" ref="M247:N247" si="212">SUM(G247,J247)</f>
        <v>9</v>
      </c>
      <c r="N247" s="16">
        <f t="shared" si="212"/>
        <v>6</v>
      </c>
      <c r="O247" s="16">
        <f>SUM(M247:N247)</f>
        <v>15</v>
      </c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">
      <c r="A248" s="103" t="s">
        <v>31</v>
      </c>
      <c r="B248" s="113"/>
      <c r="C248" s="114"/>
      <c r="D248" s="16">
        <f t="shared" ref="D248:O248" si="213">D247</f>
        <v>4</v>
      </c>
      <c r="E248" s="16">
        <f t="shared" si="213"/>
        <v>5</v>
      </c>
      <c r="F248" s="16">
        <f t="shared" si="213"/>
        <v>9</v>
      </c>
      <c r="G248" s="16">
        <f t="shared" si="213"/>
        <v>4</v>
      </c>
      <c r="H248" s="16">
        <f t="shared" si="213"/>
        <v>4</v>
      </c>
      <c r="I248" s="16">
        <f t="shared" si="213"/>
        <v>8</v>
      </c>
      <c r="J248" s="16">
        <f t="shared" si="213"/>
        <v>5</v>
      </c>
      <c r="K248" s="16">
        <f t="shared" si="213"/>
        <v>2</v>
      </c>
      <c r="L248" s="16">
        <f t="shared" si="213"/>
        <v>7</v>
      </c>
      <c r="M248" s="16">
        <f t="shared" si="213"/>
        <v>9</v>
      </c>
      <c r="N248" s="16">
        <f t="shared" si="213"/>
        <v>6</v>
      </c>
      <c r="O248" s="16">
        <f t="shared" si="213"/>
        <v>15</v>
      </c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s="91" customFormat="1" x14ac:dyDescent="0.2">
      <c r="A249" s="43"/>
      <c r="B249" s="43"/>
      <c r="C249" s="43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">
      <c r="A250" s="106" t="s">
        <v>88</v>
      </c>
      <c r="B250" s="107"/>
      <c r="C250" s="107"/>
      <c r="D250" s="107"/>
      <c r="E250" s="107"/>
      <c r="F250" s="108"/>
      <c r="G250" s="103" t="s">
        <v>10</v>
      </c>
      <c r="H250" s="104"/>
      <c r="I250" s="104"/>
      <c r="J250" s="104"/>
      <c r="K250" s="104"/>
      <c r="L250" s="104"/>
      <c r="M250" s="104"/>
      <c r="N250" s="104"/>
      <c r="O250" s="105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">
      <c r="A251" s="11" t="s">
        <v>11</v>
      </c>
      <c r="B251" s="109" t="s">
        <v>12</v>
      </c>
      <c r="C251" s="111" t="s">
        <v>13</v>
      </c>
      <c r="D251" s="103" t="s">
        <v>14</v>
      </c>
      <c r="E251" s="104"/>
      <c r="F251" s="105"/>
      <c r="G251" s="103" t="s">
        <v>15</v>
      </c>
      <c r="H251" s="104"/>
      <c r="I251" s="105"/>
      <c r="J251" s="103" t="s">
        <v>16</v>
      </c>
      <c r="K251" s="104"/>
      <c r="L251" s="105"/>
      <c r="M251" s="103" t="s">
        <v>17</v>
      </c>
      <c r="N251" s="104"/>
      <c r="O251" s="105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">
      <c r="A252" s="11" t="s">
        <v>27</v>
      </c>
      <c r="B252" s="110"/>
      <c r="C252" s="112"/>
      <c r="D252" s="20" t="s">
        <v>19</v>
      </c>
      <c r="E252" s="20" t="s">
        <v>20</v>
      </c>
      <c r="F252" s="20" t="s">
        <v>21</v>
      </c>
      <c r="G252" s="20" t="s">
        <v>19</v>
      </c>
      <c r="H252" s="20" t="s">
        <v>20</v>
      </c>
      <c r="I252" s="20" t="s">
        <v>21</v>
      </c>
      <c r="J252" s="20" t="s">
        <v>19</v>
      </c>
      <c r="K252" s="20" t="s">
        <v>20</v>
      </c>
      <c r="L252" s="20" t="s">
        <v>21</v>
      </c>
      <c r="M252" s="20" t="s">
        <v>19</v>
      </c>
      <c r="N252" s="20" t="s">
        <v>20</v>
      </c>
      <c r="O252" s="20" t="s">
        <v>21</v>
      </c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2">
      <c r="A253" s="14" t="s">
        <v>214</v>
      </c>
      <c r="B253" s="14" t="s">
        <v>132</v>
      </c>
      <c r="C253" s="22" t="s">
        <v>45</v>
      </c>
      <c r="D253" s="16">
        <v>7</v>
      </c>
      <c r="E253" s="16">
        <v>2</v>
      </c>
      <c r="F253" s="16">
        <f>SUM(D253:E253)</f>
        <v>9</v>
      </c>
      <c r="G253" s="16">
        <v>6</v>
      </c>
      <c r="H253" s="16">
        <v>2</v>
      </c>
      <c r="I253" s="16">
        <f>SUM(G253:H253)</f>
        <v>8</v>
      </c>
      <c r="J253" s="16">
        <v>3</v>
      </c>
      <c r="K253" s="16">
        <v>1</v>
      </c>
      <c r="L253" s="16">
        <f>SUM(J253:K253)</f>
        <v>4</v>
      </c>
      <c r="M253" s="16">
        <f t="shared" ref="M253" si="214">SUM(G253,J253)</f>
        <v>9</v>
      </c>
      <c r="N253" s="16">
        <f t="shared" ref="N253" si="215">SUM(H253,K253)</f>
        <v>3</v>
      </c>
      <c r="O253" s="16">
        <f>SUM(M253:N253)</f>
        <v>12</v>
      </c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">
      <c r="A254" s="14" t="s">
        <v>213</v>
      </c>
      <c r="B254" s="14" t="s">
        <v>132</v>
      </c>
      <c r="C254" s="22" t="s">
        <v>45</v>
      </c>
      <c r="D254" s="16">
        <v>0</v>
      </c>
      <c r="E254" s="16">
        <v>0</v>
      </c>
      <c r="F254" s="16">
        <f>SUM(D254:E254)</f>
        <v>0</v>
      </c>
      <c r="G254" s="16">
        <v>0</v>
      </c>
      <c r="H254" s="16">
        <v>0</v>
      </c>
      <c r="I254" s="16">
        <f>SUM(G254:H254)</f>
        <v>0</v>
      </c>
      <c r="J254" s="16">
        <v>2</v>
      </c>
      <c r="K254" s="16">
        <v>12</v>
      </c>
      <c r="L254" s="16">
        <f>SUM(J254:K254)</f>
        <v>14</v>
      </c>
      <c r="M254" s="16">
        <f t="shared" ref="M254:N254" si="216">SUM(G254,J254)</f>
        <v>2</v>
      </c>
      <c r="N254" s="16">
        <f t="shared" si="216"/>
        <v>12</v>
      </c>
      <c r="O254" s="16">
        <f>SUM(M254:N254)</f>
        <v>14</v>
      </c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" customHeight="1" x14ac:dyDescent="0.2">
      <c r="A255" s="100" t="s">
        <v>68</v>
      </c>
      <c r="B255" s="101"/>
      <c r="C255" s="102"/>
      <c r="D255" s="16">
        <f>SUM(D253:D254)</f>
        <v>7</v>
      </c>
      <c r="E255" s="16">
        <f t="shared" ref="E255:O255" si="217">SUM(E253:E254)</f>
        <v>2</v>
      </c>
      <c r="F255" s="16">
        <f t="shared" si="217"/>
        <v>9</v>
      </c>
      <c r="G255" s="16">
        <f t="shared" si="217"/>
        <v>6</v>
      </c>
      <c r="H255" s="16">
        <f t="shared" si="217"/>
        <v>2</v>
      </c>
      <c r="I255" s="16">
        <f t="shared" si="217"/>
        <v>8</v>
      </c>
      <c r="J255" s="16">
        <f t="shared" si="217"/>
        <v>5</v>
      </c>
      <c r="K255" s="16">
        <f t="shared" si="217"/>
        <v>13</v>
      </c>
      <c r="L255" s="16">
        <f t="shared" si="217"/>
        <v>18</v>
      </c>
      <c r="M255" s="16">
        <f t="shared" si="217"/>
        <v>11</v>
      </c>
      <c r="N255" s="16">
        <f t="shared" si="217"/>
        <v>15</v>
      </c>
      <c r="O255" s="16">
        <f t="shared" si="217"/>
        <v>26</v>
      </c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8.25" customHeight="1" x14ac:dyDescent="0.2">
      <c r="A256" s="52"/>
      <c r="B256" s="53"/>
      <c r="C256" s="39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2">
      <c r="A257" s="11" t="s">
        <v>30</v>
      </c>
      <c r="B257" s="11" t="s">
        <v>12</v>
      </c>
      <c r="C257" s="54" t="s">
        <v>13</v>
      </c>
      <c r="D257" s="20" t="s">
        <v>19</v>
      </c>
      <c r="E257" s="20" t="s">
        <v>20</v>
      </c>
      <c r="F257" s="20" t="s">
        <v>21</v>
      </c>
      <c r="G257" s="20" t="s">
        <v>19</v>
      </c>
      <c r="H257" s="20" t="s">
        <v>20</v>
      </c>
      <c r="I257" s="20" t="s">
        <v>21</v>
      </c>
      <c r="J257" s="20" t="s">
        <v>19</v>
      </c>
      <c r="K257" s="20" t="s">
        <v>20</v>
      </c>
      <c r="L257" s="20" t="s">
        <v>21</v>
      </c>
      <c r="M257" s="20" t="s">
        <v>19</v>
      </c>
      <c r="N257" s="20" t="s">
        <v>20</v>
      </c>
      <c r="O257" s="20" t="s">
        <v>21</v>
      </c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2">
      <c r="A258" s="14" t="s">
        <v>69</v>
      </c>
      <c r="B258" s="14" t="s">
        <v>132</v>
      </c>
      <c r="C258" s="22" t="s">
        <v>45</v>
      </c>
      <c r="D258" s="16">
        <v>7</v>
      </c>
      <c r="E258" s="16">
        <v>5</v>
      </c>
      <c r="F258" s="16">
        <f>SUM(D258:E258)</f>
        <v>12</v>
      </c>
      <c r="G258" s="16">
        <v>6</v>
      </c>
      <c r="H258" s="16">
        <v>5</v>
      </c>
      <c r="I258" s="16">
        <f>SUM(G258:H258)</f>
        <v>11</v>
      </c>
      <c r="J258" s="16">
        <v>1</v>
      </c>
      <c r="K258" s="16">
        <v>5</v>
      </c>
      <c r="L258" s="16">
        <f>SUM(J258,K258)</f>
        <v>6</v>
      </c>
      <c r="M258" s="16">
        <f t="shared" ref="M258:N258" si="218">SUM(G258,J258)</f>
        <v>7</v>
      </c>
      <c r="N258" s="16">
        <f t="shared" si="218"/>
        <v>10</v>
      </c>
      <c r="O258" s="16">
        <f>SUM(M258:N258)</f>
        <v>17</v>
      </c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2">
      <c r="A259" s="100" t="s">
        <v>26</v>
      </c>
      <c r="B259" s="101"/>
      <c r="C259" s="102"/>
      <c r="D259" s="16">
        <f t="shared" ref="D259:O259" si="219">SUM(D258)</f>
        <v>7</v>
      </c>
      <c r="E259" s="16">
        <f>SUM(E258)</f>
        <v>5</v>
      </c>
      <c r="F259" s="16">
        <f t="shared" si="219"/>
        <v>12</v>
      </c>
      <c r="G259" s="16">
        <f t="shared" si="219"/>
        <v>6</v>
      </c>
      <c r="H259" s="16">
        <f>SUM(H258)</f>
        <v>5</v>
      </c>
      <c r="I259" s="16">
        <f t="shared" si="219"/>
        <v>11</v>
      </c>
      <c r="J259" s="16">
        <f>SUM(J258)</f>
        <v>1</v>
      </c>
      <c r="K259" s="16">
        <f>SUM(K258)</f>
        <v>5</v>
      </c>
      <c r="L259" s="16">
        <f t="shared" si="219"/>
        <v>6</v>
      </c>
      <c r="M259" s="16">
        <f t="shared" si="219"/>
        <v>7</v>
      </c>
      <c r="N259" s="16">
        <f t="shared" si="219"/>
        <v>10</v>
      </c>
      <c r="O259" s="16">
        <f t="shared" si="219"/>
        <v>17</v>
      </c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2">
      <c r="A260" s="103" t="s">
        <v>31</v>
      </c>
      <c r="B260" s="113"/>
      <c r="C260" s="114"/>
      <c r="D260" s="16">
        <f t="shared" ref="D260:O260" si="220">SUM(D255,D259)</f>
        <v>14</v>
      </c>
      <c r="E260" s="16">
        <f t="shared" si="220"/>
        <v>7</v>
      </c>
      <c r="F260" s="16">
        <f t="shared" si="220"/>
        <v>21</v>
      </c>
      <c r="G260" s="16">
        <f t="shared" si="220"/>
        <v>12</v>
      </c>
      <c r="H260" s="16">
        <f t="shared" si="220"/>
        <v>7</v>
      </c>
      <c r="I260" s="16">
        <f t="shared" si="220"/>
        <v>19</v>
      </c>
      <c r="J260" s="16">
        <f t="shared" si="220"/>
        <v>6</v>
      </c>
      <c r="K260" s="16">
        <f t="shared" si="220"/>
        <v>18</v>
      </c>
      <c r="L260" s="16">
        <f t="shared" si="220"/>
        <v>24</v>
      </c>
      <c r="M260" s="16">
        <f t="shared" si="220"/>
        <v>18</v>
      </c>
      <c r="N260" s="16">
        <f t="shared" si="220"/>
        <v>25</v>
      </c>
      <c r="O260" s="16">
        <f t="shared" si="220"/>
        <v>43</v>
      </c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2">
      <c r="A261" s="24"/>
      <c r="B261" s="24"/>
      <c r="C261" s="25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2">
      <c r="A262" s="106" t="s">
        <v>90</v>
      </c>
      <c r="B262" s="107"/>
      <c r="C262" s="107"/>
      <c r="D262" s="107"/>
      <c r="E262" s="107"/>
      <c r="F262" s="108"/>
      <c r="G262" s="103" t="s">
        <v>10</v>
      </c>
      <c r="H262" s="104"/>
      <c r="I262" s="104"/>
      <c r="J262" s="104"/>
      <c r="K262" s="104"/>
      <c r="L262" s="104"/>
      <c r="M262" s="104"/>
      <c r="N262" s="104"/>
      <c r="O262" s="105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2">
      <c r="A263" s="11" t="s">
        <v>11</v>
      </c>
      <c r="B263" s="109" t="s">
        <v>12</v>
      </c>
      <c r="C263" s="111" t="s">
        <v>13</v>
      </c>
      <c r="D263" s="103" t="s">
        <v>14</v>
      </c>
      <c r="E263" s="104"/>
      <c r="F263" s="105"/>
      <c r="G263" s="103" t="s">
        <v>15</v>
      </c>
      <c r="H263" s="104"/>
      <c r="I263" s="105"/>
      <c r="J263" s="103" t="s">
        <v>16</v>
      </c>
      <c r="K263" s="104"/>
      <c r="L263" s="105"/>
      <c r="M263" s="103" t="s">
        <v>17</v>
      </c>
      <c r="N263" s="104"/>
      <c r="O263" s="105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2">
      <c r="A264" s="11" t="s">
        <v>18</v>
      </c>
      <c r="B264" s="110"/>
      <c r="C264" s="112"/>
      <c r="D264" s="20" t="s">
        <v>19</v>
      </c>
      <c r="E264" s="20" t="s">
        <v>20</v>
      </c>
      <c r="F264" s="20" t="s">
        <v>21</v>
      </c>
      <c r="G264" s="20" t="s">
        <v>19</v>
      </c>
      <c r="H264" s="20" t="s">
        <v>20</v>
      </c>
      <c r="I264" s="20" t="s">
        <v>21</v>
      </c>
      <c r="J264" s="20" t="s">
        <v>19</v>
      </c>
      <c r="K264" s="20" t="s">
        <v>20</v>
      </c>
      <c r="L264" s="20" t="s">
        <v>21</v>
      </c>
      <c r="M264" s="20" t="s">
        <v>19</v>
      </c>
      <c r="N264" s="20" t="s">
        <v>20</v>
      </c>
      <c r="O264" s="20" t="s">
        <v>21</v>
      </c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22.5" x14ac:dyDescent="0.2">
      <c r="A265" s="14" t="s">
        <v>70</v>
      </c>
      <c r="B265" s="14" t="s">
        <v>134</v>
      </c>
      <c r="C265" s="22" t="s">
        <v>71</v>
      </c>
      <c r="D265" s="16">
        <v>11</v>
      </c>
      <c r="E265" s="16">
        <v>11</v>
      </c>
      <c r="F265" s="16">
        <f>SUM(D265:E265)</f>
        <v>22</v>
      </c>
      <c r="G265" s="16">
        <v>8</v>
      </c>
      <c r="H265" s="16">
        <v>8</v>
      </c>
      <c r="I265" s="16">
        <f>SUM(G265:H265)</f>
        <v>16</v>
      </c>
      <c r="J265" s="16">
        <v>18</v>
      </c>
      <c r="K265" s="16">
        <v>16</v>
      </c>
      <c r="L265" s="16">
        <f>SUM(J265:K265)</f>
        <v>34</v>
      </c>
      <c r="M265" s="16">
        <f t="shared" ref="M265:N265" si="221">SUM(G265,J265)</f>
        <v>26</v>
      </c>
      <c r="N265" s="16">
        <f t="shared" si="221"/>
        <v>24</v>
      </c>
      <c r="O265" s="16">
        <f>SUM(M265:N265)</f>
        <v>50</v>
      </c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2">
      <c r="A266" s="103" t="s">
        <v>31</v>
      </c>
      <c r="B266" s="113"/>
      <c r="C266" s="114"/>
      <c r="D266" s="16">
        <f t="shared" ref="D266:O266" si="222">SUM(D265)</f>
        <v>11</v>
      </c>
      <c r="E266" s="16">
        <f t="shared" si="222"/>
        <v>11</v>
      </c>
      <c r="F266" s="16">
        <f t="shared" si="222"/>
        <v>22</v>
      </c>
      <c r="G266" s="16">
        <f t="shared" si="222"/>
        <v>8</v>
      </c>
      <c r="H266" s="16">
        <f t="shared" si="222"/>
        <v>8</v>
      </c>
      <c r="I266" s="16">
        <f t="shared" si="222"/>
        <v>16</v>
      </c>
      <c r="J266" s="16">
        <f t="shared" si="222"/>
        <v>18</v>
      </c>
      <c r="K266" s="16">
        <f t="shared" si="222"/>
        <v>16</v>
      </c>
      <c r="L266" s="16">
        <f t="shared" si="222"/>
        <v>34</v>
      </c>
      <c r="M266" s="16">
        <f t="shared" si="222"/>
        <v>26</v>
      </c>
      <c r="N266" s="16">
        <f t="shared" si="222"/>
        <v>24</v>
      </c>
      <c r="O266" s="16">
        <f t="shared" si="222"/>
        <v>50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">
      <c r="A267" s="24"/>
      <c r="B267" s="24"/>
      <c r="C267" s="25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2">
      <c r="A268" s="100" t="s">
        <v>72</v>
      </c>
      <c r="B268" s="101"/>
      <c r="C268" s="102"/>
      <c r="D268" s="20">
        <f t="shared" ref="D268:O268" si="223">SUM(D53,D87,D116,D148,D165,D188,D195,D204,D217,D224,D242,D248,D260,D266)</f>
        <v>2995</v>
      </c>
      <c r="E268" s="20">
        <f t="shared" si="223"/>
        <v>2888</v>
      </c>
      <c r="F268" s="20">
        <f t="shared" si="223"/>
        <v>5883</v>
      </c>
      <c r="G268" s="20">
        <f t="shared" si="223"/>
        <v>2476</v>
      </c>
      <c r="H268" s="20">
        <f t="shared" si="223"/>
        <v>2346</v>
      </c>
      <c r="I268" s="20">
        <f t="shared" si="223"/>
        <v>4822</v>
      </c>
      <c r="J268" s="20">
        <f t="shared" si="223"/>
        <v>11373</v>
      </c>
      <c r="K268" s="20">
        <f t="shared" si="223"/>
        <v>11856</v>
      </c>
      <c r="L268" s="20">
        <f t="shared" si="223"/>
        <v>23229</v>
      </c>
      <c r="M268" s="20">
        <f t="shared" si="223"/>
        <v>13849</v>
      </c>
      <c r="N268" s="20">
        <f t="shared" si="223"/>
        <v>14202</v>
      </c>
      <c r="O268" s="20">
        <f t="shared" si="223"/>
        <v>28051</v>
      </c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0.5" customHeight="1" x14ac:dyDescent="0.2">
      <c r="A269" s="53"/>
      <c r="B269" s="24"/>
      <c r="C269" s="25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s="84" customFormat="1" x14ac:dyDescent="0.2">
      <c r="A270" s="124" t="s">
        <v>73</v>
      </c>
      <c r="B270" s="124"/>
      <c r="C270" s="124"/>
      <c r="D270" s="124"/>
      <c r="E270" s="124"/>
      <c r="F270" s="124"/>
      <c r="G270" s="124"/>
      <c r="H270" s="124"/>
      <c r="I270" s="124"/>
      <c r="J270" s="124"/>
      <c r="K270" s="124"/>
      <c r="L270" s="124"/>
      <c r="M270" s="124"/>
      <c r="N270" s="124"/>
      <c r="O270" s="124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s="84" customFormat="1" x14ac:dyDescent="0.2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2">
      <c r="A272" s="134" t="s">
        <v>216</v>
      </c>
      <c r="B272" s="135"/>
      <c r="C272" s="135"/>
      <c r="D272" s="135"/>
      <c r="E272" s="135"/>
      <c r="F272" s="136"/>
      <c r="G272" s="137" t="s">
        <v>10</v>
      </c>
      <c r="H272" s="138"/>
      <c r="I272" s="138"/>
      <c r="J272" s="138"/>
      <c r="K272" s="138"/>
      <c r="L272" s="138"/>
      <c r="M272" s="138"/>
      <c r="N272" s="138"/>
      <c r="O272" s="139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2">
      <c r="A273" s="11" t="s">
        <v>11</v>
      </c>
      <c r="B273" s="109" t="s">
        <v>12</v>
      </c>
      <c r="C273" s="111" t="s">
        <v>13</v>
      </c>
      <c r="D273" s="103" t="s">
        <v>14</v>
      </c>
      <c r="E273" s="104"/>
      <c r="F273" s="105"/>
      <c r="G273" s="103" t="s">
        <v>15</v>
      </c>
      <c r="H273" s="104"/>
      <c r="I273" s="105"/>
      <c r="J273" s="103" t="s">
        <v>16</v>
      </c>
      <c r="K273" s="104"/>
      <c r="L273" s="105"/>
      <c r="M273" s="103" t="s">
        <v>17</v>
      </c>
      <c r="N273" s="104"/>
      <c r="O273" s="105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2">
      <c r="A274" s="11" t="s">
        <v>217</v>
      </c>
      <c r="B274" s="110"/>
      <c r="C274" s="112"/>
      <c r="D274" s="20" t="s">
        <v>19</v>
      </c>
      <c r="E274" s="20" t="s">
        <v>20</v>
      </c>
      <c r="F274" s="20" t="s">
        <v>21</v>
      </c>
      <c r="G274" s="20" t="s">
        <v>19</v>
      </c>
      <c r="H274" s="20" t="s">
        <v>20</v>
      </c>
      <c r="I274" s="20" t="s">
        <v>21</v>
      </c>
      <c r="J274" s="20" t="s">
        <v>19</v>
      </c>
      <c r="K274" s="20" t="s">
        <v>20</v>
      </c>
      <c r="L274" s="20" t="s">
        <v>21</v>
      </c>
      <c r="M274" s="20" t="s">
        <v>19</v>
      </c>
      <c r="N274" s="20" t="s">
        <v>20</v>
      </c>
      <c r="O274" s="20" t="s">
        <v>21</v>
      </c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2">
      <c r="A275" s="14" t="s">
        <v>219</v>
      </c>
      <c r="B275" s="14" t="s">
        <v>218</v>
      </c>
      <c r="C275" s="22" t="s">
        <v>55</v>
      </c>
      <c r="D275" s="16">
        <v>21</v>
      </c>
      <c r="E275" s="16">
        <v>6</v>
      </c>
      <c r="F275" s="16">
        <f t="shared" ref="F275:F279" si="224">SUM(D275:E275)</f>
        <v>27</v>
      </c>
      <c r="G275" s="16">
        <v>19</v>
      </c>
      <c r="H275" s="16">
        <v>6</v>
      </c>
      <c r="I275" s="16">
        <f t="shared" ref="I275:I279" si="225">SUM(G275:H275)</f>
        <v>25</v>
      </c>
      <c r="J275" s="16">
        <v>0</v>
      </c>
      <c r="K275" s="16">
        <v>0</v>
      </c>
      <c r="L275" s="16">
        <f>SUM(J275:K275)</f>
        <v>0</v>
      </c>
      <c r="M275" s="16">
        <f t="shared" ref="M275:M280" si="226">G275+J275</f>
        <v>19</v>
      </c>
      <c r="N275" s="16">
        <f t="shared" ref="N275:N280" si="227">H275+K275</f>
        <v>6</v>
      </c>
      <c r="O275" s="16">
        <f t="shared" ref="O275:O281" si="228">SUM(M275:N275)</f>
        <v>25</v>
      </c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2">
      <c r="A276" s="14" t="s">
        <v>222</v>
      </c>
      <c r="B276" s="14" t="s">
        <v>218</v>
      </c>
      <c r="C276" s="22" t="s">
        <v>55</v>
      </c>
      <c r="D276" s="16">
        <v>38</v>
      </c>
      <c r="E276" s="16">
        <v>29</v>
      </c>
      <c r="F276" s="16">
        <f t="shared" si="224"/>
        <v>67</v>
      </c>
      <c r="G276" s="16">
        <v>38</v>
      </c>
      <c r="H276" s="16">
        <v>29</v>
      </c>
      <c r="I276" s="16">
        <f t="shared" si="225"/>
        <v>67</v>
      </c>
      <c r="J276" s="16">
        <v>0</v>
      </c>
      <c r="K276" s="16">
        <v>0</v>
      </c>
      <c r="L276" s="16">
        <f t="shared" ref="L276:L281" si="229">SUM(J276:K276)</f>
        <v>0</v>
      </c>
      <c r="M276" s="16">
        <f t="shared" si="226"/>
        <v>38</v>
      </c>
      <c r="N276" s="16">
        <f t="shared" si="227"/>
        <v>29</v>
      </c>
      <c r="O276" s="16">
        <f t="shared" si="228"/>
        <v>67</v>
      </c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25.5" customHeight="1" x14ac:dyDescent="0.2">
      <c r="A277" s="14" t="s">
        <v>221</v>
      </c>
      <c r="B277" s="14" t="s">
        <v>218</v>
      </c>
      <c r="C277" s="22" t="s">
        <v>55</v>
      </c>
      <c r="D277" s="16">
        <v>10</v>
      </c>
      <c r="E277" s="16">
        <v>22</v>
      </c>
      <c r="F277" s="16">
        <f t="shared" si="224"/>
        <v>32</v>
      </c>
      <c r="G277" s="16">
        <v>9</v>
      </c>
      <c r="H277" s="16">
        <v>22</v>
      </c>
      <c r="I277" s="16">
        <f t="shared" si="225"/>
        <v>31</v>
      </c>
      <c r="J277" s="16">
        <v>0</v>
      </c>
      <c r="K277" s="16">
        <v>0</v>
      </c>
      <c r="L277" s="16">
        <f t="shared" si="229"/>
        <v>0</v>
      </c>
      <c r="M277" s="16">
        <f t="shared" si="226"/>
        <v>9</v>
      </c>
      <c r="N277" s="16">
        <f t="shared" si="227"/>
        <v>22</v>
      </c>
      <c r="O277" s="16">
        <f t="shared" si="228"/>
        <v>31</v>
      </c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2">
      <c r="A278" s="14" t="s">
        <v>220</v>
      </c>
      <c r="B278" s="14" t="s">
        <v>218</v>
      </c>
      <c r="C278" s="22" t="s">
        <v>55</v>
      </c>
      <c r="D278" s="16">
        <v>16</v>
      </c>
      <c r="E278" s="16">
        <v>18</v>
      </c>
      <c r="F278" s="16">
        <f t="shared" si="224"/>
        <v>34</v>
      </c>
      <c r="G278" s="16">
        <v>16</v>
      </c>
      <c r="H278" s="16">
        <v>14</v>
      </c>
      <c r="I278" s="16">
        <f t="shared" si="225"/>
        <v>30</v>
      </c>
      <c r="J278" s="16">
        <v>0</v>
      </c>
      <c r="K278" s="16">
        <v>0</v>
      </c>
      <c r="L278" s="16">
        <f t="shared" si="229"/>
        <v>0</v>
      </c>
      <c r="M278" s="16">
        <f t="shared" si="226"/>
        <v>16</v>
      </c>
      <c r="N278" s="16">
        <f t="shared" si="227"/>
        <v>14</v>
      </c>
      <c r="O278" s="16">
        <f t="shared" si="228"/>
        <v>30</v>
      </c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2">
      <c r="A279" s="14" t="s">
        <v>223</v>
      </c>
      <c r="B279" s="14" t="s">
        <v>218</v>
      </c>
      <c r="C279" s="22" t="s">
        <v>55</v>
      </c>
      <c r="D279" s="16">
        <v>33</v>
      </c>
      <c r="E279" s="16">
        <v>40</v>
      </c>
      <c r="F279" s="16">
        <f t="shared" si="224"/>
        <v>73</v>
      </c>
      <c r="G279" s="16">
        <v>32</v>
      </c>
      <c r="H279" s="16">
        <v>38</v>
      </c>
      <c r="I279" s="16">
        <f t="shared" si="225"/>
        <v>70</v>
      </c>
      <c r="J279" s="16">
        <v>0</v>
      </c>
      <c r="K279" s="16">
        <v>0</v>
      </c>
      <c r="L279" s="16">
        <f t="shared" si="229"/>
        <v>0</v>
      </c>
      <c r="M279" s="16">
        <f t="shared" si="226"/>
        <v>32</v>
      </c>
      <c r="N279" s="16">
        <f t="shared" si="227"/>
        <v>38</v>
      </c>
      <c r="O279" s="16">
        <f t="shared" si="228"/>
        <v>70</v>
      </c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22.5" x14ac:dyDescent="0.2">
      <c r="A280" s="14" t="s">
        <v>225</v>
      </c>
      <c r="B280" s="14" t="s">
        <v>218</v>
      </c>
      <c r="C280" s="22" t="s">
        <v>55</v>
      </c>
      <c r="D280" s="16">
        <v>19</v>
      </c>
      <c r="E280" s="16">
        <v>9</v>
      </c>
      <c r="F280" s="16">
        <f>SUM(D280:E280)</f>
        <v>28</v>
      </c>
      <c r="G280" s="16">
        <v>18</v>
      </c>
      <c r="H280" s="16">
        <v>9</v>
      </c>
      <c r="I280" s="16">
        <f>SUM(G280,H280)</f>
        <v>27</v>
      </c>
      <c r="J280" s="16">
        <v>0</v>
      </c>
      <c r="K280" s="16">
        <v>0</v>
      </c>
      <c r="L280" s="16">
        <f t="shared" si="229"/>
        <v>0</v>
      </c>
      <c r="M280" s="16">
        <f t="shared" si="226"/>
        <v>18</v>
      </c>
      <c r="N280" s="16">
        <f t="shared" si="227"/>
        <v>9</v>
      </c>
      <c r="O280" s="16">
        <f t="shared" si="228"/>
        <v>27</v>
      </c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2">
      <c r="A281" s="14" t="s">
        <v>224</v>
      </c>
      <c r="B281" s="14" t="s">
        <v>218</v>
      </c>
      <c r="C281" s="22" t="s">
        <v>55</v>
      </c>
      <c r="D281" s="16">
        <v>10</v>
      </c>
      <c r="E281" s="16">
        <v>27</v>
      </c>
      <c r="F281" s="16">
        <f>SUM(D281:E281)</f>
        <v>37</v>
      </c>
      <c r="G281" s="16">
        <v>10</v>
      </c>
      <c r="H281" s="16">
        <v>26</v>
      </c>
      <c r="I281" s="16">
        <f>SUM(G281,H281)</f>
        <v>36</v>
      </c>
      <c r="J281" s="16">
        <v>0</v>
      </c>
      <c r="K281" s="16">
        <v>0</v>
      </c>
      <c r="L281" s="16">
        <f t="shared" si="229"/>
        <v>0</v>
      </c>
      <c r="M281" s="16">
        <f t="shared" ref="M281" si="230">G281+J281</f>
        <v>10</v>
      </c>
      <c r="N281" s="16">
        <f t="shared" ref="N281" si="231">H281+K281</f>
        <v>26</v>
      </c>
      <c r="O281" s="16">
        <f t="shared" si="228"/>
        <v>36</v>
      </c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2">
      <c r="A282" s="100" t="s">
        <v>31</v>
      </c>
      <c r="B282" s="101"/>
      <c r="C282" s="102"/>
      <c r="D282" s="20">
        <f>SUM(D275:D281)</f>
        <v>147</v>
      </c>
      <c r="E282" s="20">
        <f t="shared" ref="E282:O282" si="232">SUM(E275:E281)</f>
        <v>151</v>
      </c>
      <c r="F282" s="20">
        <f t="shared" si="232"/>
        <v>298</v>
      </c>
      <c r="G282" s="20">
        <f t="shared" si="232"/>
        <v>142</v>
      </c>
      <c r="H282" s="20">
        <f t="shared" si="232"/>
        <v>144</v>
      </c>
      <c r="I282" s="20">
        <f t="shared" si="232"/>
        <v>286</v>
      </c>
      <c r="J282" s="20">
        <f t="shared" si="232"/>
        <v>0</v>
      </c>
      <c r="K282" s="20">
        <f t="shared" si="232"/>
        <v>0</v>
      </c>
      <c r="L282" s="20">
        <f t="shared" si="232"/>
        <v>0</v>
      </c>
      <c r="M282" s="20">
        <f t="shared" si="232"/>
        <v>142</v>
      </c>
      <c r="N282" s="20">
        <f t="shared" si="232"/>
        <v>144</v>
      </c>
      <c r="O282" s="20">
        <f t="shared" si="232"/>
        <v>286</v>
      </c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s="84" customFormat="1" x14ac:dyDescent="0.2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2">
      <c r="A284" s="106" t="s">
        <v>74</v>
      </c>
      <c r="B284" s="107"/>
      <c r="C284" s="107"/>
      <c r="D284" s="107"/>
      <c r="E284" s="107"/>
      <c r="F284" s="108"/>
      <c r="G284" s="103" t="s">
        <v>10</v>
      </c>
      <c r="H284" s="104"/>
      <c r="I284" s="104"/>
      <c r="J284" s="104"/>
      <c r="K284" s="104"/>
      <c r="L284" s="104"/>
      <c r="M284" s="104"/>
      <c r="N284" s="104"/>
      <c r="O284" s="105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2">
      <c r="A285" s="11" t="s">
        <v>11</v>
      </c>
      <c r="B285" s="109" t="s">
        <v>12</v>
      </c>
      <c r="C285" s="111" t="s">
        <v>13</v>
      </c>
      <c r="D285" s="103" t="s">
        <v>14</v>
      </c>
      <c r="E285" s="104"/>
      <c r="F285" s="105"/>
      <c r="G285" s="103" t="s">
        <v>15</v>
      </c>
      <c r="H285" s="104"/>
      <c r="I285" s="105"/>
      <c r="J285" s="103" t="s">
        <v>16</v>
      </c>
      <c r="K285" s="104"/>
      <c r="L285" s="105"/>
      <c r="M285" s="103" t="s">
        <v>17</v>
      </c>
      <c r="N285" s="104"/>
      <c r="O285" s="105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2">
      <c r="A286" s="11" t="s">
        <v>67</v>
      </c>
      <c r="B286" s="110"/>
      <c r="C286" s="112"/>
      <c r="D286" s="20" t="s">
        <v>19</v>
      </c>
      <c r="E286" s="20" t="s">
        <v>20</v>
      </c>
      <c r="F286" s="20" t="s">
        <v>21</v>
      </c>
      <c r="G286" s="20" t="s">
        <v>19</v>
      </c>
      <c r="H286" s="20" t="s">
        <v>20</v>
      </c>
      <c r="I286" s="20" t="s">
        <v>21</v>
      </c>
      <c r="J286" s="20" t="s">
        <v>19</v>
      </c>
      <c r="K286" s="20" t="s">
        <v>20</v>
      </c>
      <c r="L286" s="20" t="s">
        <v>21</v>
      </c>
      <c r="M286" s="20" t="s">
        <v>19</v>
      </c>
      <c r="N286" s="20" t="s">
        <v>20</v>
      </c>
      <c r="O286" s="20" t="s">
        <v>21</v>
      </c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2">
      <c r="A287" s="14" t="s">
        <v>181</v>
      </c>
      <c r="B287" s="14" t="s">
        <v>100</v>
      </c>
      <c r="C287" s="15" t="s">
        <v>22</v>
      </c>
      <c r="D287" s="16">
        <v>0</v>
      </c>
      <c r="E287" s="16">
        <v>0</v>
      </c>
      <c r="F287" s="16">
        <f>SUM(D287:E287)</f>
        <v>0</v>
      </c>
      <c r="G287" s="16">
        <v>0</v>
      </c>
      <c r="H287" s="16">
        <v>0</v>
      </c>
      <c r="I287" s="16">
        <f>SUM(G287:H287)</f>
        <v>0</v>
      </c>
      <c r="J287" s="16">
        <v>4</v>
      </c>
      <c r="K287" s="16">
        <v>5</v>
      </c>
      <c r="L287" s="16">
        <f>SUM(J287:K287)</f>
        <v>9</v>
      </c>
      <c r="M287" s="16">
        <f t="shared" ref="M287:N287" si="233">SUM(G287,J287)</f>
        <v>4</v>
      </c>
      <c r="N287" s="16">
        <f t="shared" si="233"/>
        <v>5</v>
      </c>
      <c r="O287" s="16">
        <f>SUM(M287:N287)</f>
        <v>9</v>
      </c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2">
      <c r="A288" s="100" t="s">
        <v>31</v>
      </c>
      <c r="B288" s="101"/>
      <c r="C288" s="102"/>
      <c r="D288" s="20">
        <f t="shared" ref="D288:N288" si="234">SUM(D287)</f>
        <v>0</v>
      </c>
      <c r="E288" s="20">
        <f t="shared" si="234"/>
        <v>0</v>
      </c>
      <c r="F288" s="20">
        <f t="shared" si="234"/>
        <v>0</v>
      </c>
      <c r="G288" s="20">
        <f t="shared" si="234"/>
        <v>0</v>
      </c>
      <c r="H288" s="20">
        <f t="shared" si="234"/>
        <v>0</v>
      </c>
      <c r="I288" s="20">
        <f t="shared" si="234"/>
        <v>0</v>
      </c>
      <c r="J288" s="20">
        <f t="shared" si="234"/>
        <v>4</v>
      </c>
      <c r="K288" s="20">
        <f t="shared" si="234"/>
        <v>5</v>
      </c>
      <c r="L288" s="20">
        <f t="shared" si="234"/>
        <v>9</v>
      </c>
      <c r="M288" s="20">
        <f t="shared" si="234"/>
        <v>4</v>
      </c>
      <c r="N288" s="20">
        <f t="shared" si="234"/>
        <v>5</v>
      </c>
      <c r="O288" s="20">
        <f>SUM(O287)</f>
        <v>9</v>
      </c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s="91" customFormat="1" x14ac:dyDescent="0.2">
      <c r="A289" s="18"/>
      <c r="B289" s="18"/>
      <c r="C289" s="18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s="91" customFormat="1" x14ac:dyDescent="0.2">
      <c r="A290" s="18"/>
      <c r="B290" s="18"/>
      <c r="C290" s="18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s="91" customFormat="1" x14ac:dyDescent="0.2">
      <c r="A291" s="18"/>
      <c r="B291" s="18"/>
      <c r="C291" s="18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s="91" customFormat="1" x14ac:dyDescent="0.2">
      <c r="A292" s="18"/>
      <c r="B292" s="18"/>
      <c r="C292" s="18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2">
      <c r="A293" s="24"/>
      <c r="B293" s="24"/>
      <c r="C293" s="55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2">
      <c r="A294" s="106" t="s">
        <v>52</v>
      </c>
      <c r="B294" s="107"/>
      <c r="C294" s="107"/>
      <c r="D294" s="107"/>
      <c r="E294" s="107"/>
      <c r="F294" s="108"/>
      <c r="G294" s="103" t="s">
        <v>10</v>
      </c>
      <c r="H294" s="104"/>
      <c r="I294" s="104"/>
      <c r="J294" s="104"/>
      <c r="K294" s="104"/>
      <c r="L294" s="104"/>
      <c r="M294" s="104"/>
      <c r="N294" s="104"/>
      <c r="O294" s="105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2">
      <c r="A295" s="11" t="s">
        <v>11</v>
      </c>
      <c r="B295" s="109" t="s">
        <v>12</v>
      </c>
      <c r="C295" s="111" t="s">
        <v>13</v>
      </c>
      <c r="D295" s="103" t="s">
        <v>14</v>
      </c>
      <c r="E295" s="104"/>
      <c r="F295" s="105"/>
      <c r="G295" s="103" t="s">
        <v>15</v>
      </c>
      <c r="H295" s="104"/>
      <c r="I295" s="105"/>
      <c r="J295" s="103" t="s">
        <v>16</v>
      </c>
      <c r="K295" s="104"/>
      <c r="L295" s="105"/>
      <c r="M295" s="103" t="s">
        <v>17</v>
      </c>
      <c r="N295" s="104"/>
      <c r="O295" s="105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2">
      <c r="A296" s="11" t="s">
        <v>18</v>
      </c>
      <c r="B296" s="110"/>
      <c r="C296" s="112"/>
      <c r="D296" s="20" t="s">
        <v>19</v>
      </c>
      <c r="E296" s="20" t="s">
        <v>20</v>
      </c>
      <c r="F296" s="20" t="s">
        <v>21</v>
      </c>
      <c r="G296" s="20" t="s">
        <v>19</v>
      </c>
      <c r="H296" s="20" t="s">
        <v>20</v>
      </c>
      <c r="I296" s="20" t="s">
        <v>21</v>
      </c>
      <c r="J296" s="20" t="s">
        <v>19</v>
      </c>
      <c r="K296" s="20" t="s">
        <v>20</v>
      </c>
      <c r="L296" s="20" t="s">
        <v>21</v>
      </c>
      <c r="M296" s="20" t="s">
        <v>19</v>
      </c>
      <c r="N296" s="20" t="s">
        <v>20</v>
      </c>
      <c r="O296" s="20" t="s">
        <v>21</v>
      </c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22.5" x14ac:dyDescent="0.2">
      <c r="A297" s="14" t="s">
        <v>182</v>
      </c>
      <c r="B297" s="14" t="s">
        <v>123</v>
      </c>
      <c r="C297" s="22" t="s">
        <v>55</v>
      </c>
      <c r="D297" s="16">
        <v>85</v>
      </c>
      <c r="E297" s="16">
        <v>123</v>
      </c>
      <c r="F297" s="16">
        <f>SUM(D297:E297)</f>
        <v>208</v>
      </c>
      <c r="G297" s="16">
        <v>67</v>
      </c>
      <c r="H297" s="16">
        <v>96</v>
      </c>
      <c r="I297" s="16">
        <f>SUM(G297:H297)</f>
        <v>163</v>
      </c>
      <c r="J297" s="16">
        <v>117</v>
      </c>
      <c r="K297" s="16">
        <v>201</v>
      </c>
      <c r="L297" s="16">
        <f>SUM(J297:K297)</f>
        <v>318</v>
      </c>
      <c r="M297" s="16">
        <f t="shared" ref="M297:N297" si="235">SUM(G297,J297)</f>
        <v>184</v>
      </c>
      <c r="N297" s="16">
        <f t="shared" si="235"/>
        <v>297</v>
      </c>
      <c r="O297" s="16">
        <f>SUM(M297:N297)</f>
        <v>481</v>
      </c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2">
      <c r="A298" s="100" t="s">
        <v>31</v>
      </c>
      <c r="B298" s="101"/>
      <c r="C298" s="102"/>
      <c r="D298" s="20">
        <f t="shared" ref="D298:N298" si="236">SUM(D297)</f>
        <v>85</v>
      </c>
      <c r="E298" s="20">
        <f t="shared" si="236"/>
        <v>123</v>
      </c>
      <c r="F298" s="20">
        <f t="shared" si="236"/>
        <v>208</v>
      </c>
      <c r="G298" s="20">
        <f t="shared" si="236"/>
        <v>67</v>
      </c>
      <c r="H298" s="20">
        <f t="shared" si="236"/>
        <v>96</v>
      </c>
      <c r="I298" s="20">
        <f t="shared" si="236"/>
        <v>163</v>
      </c>
      <c r="J298" s="20">
        <f t="shared" si="236"/>
        <v>117</v>
      </c>
      <c r="K298" s="20">
        <f t="shared" si="236"/>
        <v>201</v>
      </c>
      <c r="L298" s="20">
        <f t="shared" si="236"/>
        <v>318</v>
      </c>
      <c r="M298" s="20">
        <f t="shared" si="236"/>
        <v>184</v>
      </c>
      <c r="N298" s="20">
        <f t="shared" si="236"/>
        <v>297</v>
      </c>
      <c r="O298" s="20">
        <f>SUM(O297)</f>
        <v>481</v>
      </c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2">
      <c r="A299" s="24"/>
      <c r="B299" s="24"/>
      <c r="C299" s="25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2">
      <c r="A300" s="106" t="s">
        <v>41</v>
      </c>
      <c r="B300" s="107"/>
      <c r="C300" s="107"/>
      <c r="D300" s="107"/>
      <c r="E300" s="107"/>
      <c r="F300" s="108"/>
      <c r="G300" s="103" t="s">
        <v>10</v>
      </c>
      <c r="H300" s="104"/>
      <c r="I300" s="104"/>
      <c r="J300" s="104"/>
      <c r="K300" s="104"/>
      <c r="L300" s="104"/>
      <c r="M300" s="104"/>
      <c r="N300" s="104"/>
      <c r="O300" s="105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2">
      <c r="A301" s="11" t="s">
        <v>11</v>
      </c>
      <c r="B301" s="109" t="s">
        <v>12</v>
      </c>
      <c r="C301" s="111" t="s">
        <v>13</v>
      </c>
      <c r="D301" s="103" t="s">
        <v>14</v>
      </c>
      <c r="E301" s="104"/>
      <c r="F301" s="105"/>
      <c r="G301" s="103" t="s">
        <v>15</v>
      </c>
      <c r="H301" s="104"/>
      <c r="I301" s="105"/>
      <c r="J301" s="103" t="s">
        <v>16</v>
      </c>
      <c r="K301" s="104"/>
      <c r="L301" s="105"/>
      <c r="M301" s="103" t="s">
        <v>17</v>
      </c>
      <c r="N301" s="104"/>
      <c r="O301" s="105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2">
      <c r="A302" s="11" t="s">
        <v>18</v>
      </c>
      <c r="B302" s="110"/>
      <c r="C302" s="112"/>
      <c r="D302" s="20" t="s">
        <v>19</v>
      </c>
      <c r="E302" s="20" t="s">
        <v>20</v>
      </c>
      <c r="F302" s="20" t="s">
        <v>21</v>
      </c>
      <c r="G302" s="20" t="s">
        <v>19</v>
      </c>
      <c r="H302" s="20" t="s">
        <v>20</v>
      </c>
      <c r="I302" s="20" t="s">
        <v>21</v>
      </c>
      <c r="J302" s="20" t="s">
        <v>19</v>
      </c>
      <c r="K302" s="20" t="s">
        <v>20</v>
      </c>
      <c r="L302" s="20" t="s">
        <v>21</v>
      </c>
      <c r="M302" s="20" t="s">
        <v>19</v>
      </c>
      <c r="N302" s="20" t="s">
        <v>20</v>
      </c>
      <c r="O302" s="20" t="s">
        <v>21</v>
      </c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2">
      <c r="A303" s="14" t="s">
        <v>156</v>
      </c>
      <c r="B303" s="14" t="s">
        <v>112</v>
      </c>
      <c r="C303" s="22" t="s">
        <v>39</v>
      </c>
      <c r="D303" s="16">
        <v>9</v>
      </c>
      <c r="E303" s="16">
        <v>15</v>
      </c>
      <c r="F303" s="16">
        <f>SUM(D303:E303)</f>
        <v>24</v>
      </c>
      <c r="G303" s="16">
        <v>4</v>
      </c>
      <c r="H303" s="16">
        <v>13</v>
      </c>
      <c r="I303" s="16">
        <f>SUM(G303:H303)</f>
        <v>17</v>
      </c>
      <c r="J303" s="16">
        <v>23</v>
      </c>
      <c r="K303" s="16">
        <v>37</v>
      </c>
      <c r="L303" s="16">
        <f>SUM(J303:K303)</f>
        <v>60</v>
      </c>
      <c r="M303" s="16">
        <f t="shared" ref="M303:N303" si="237">SUM(G303,J303)</f>
        <v>27</v>
      </c>
      <c r="N303" s="16">
        <f t="shared" si="237"/>
        <v>50</v>
      </c>
      <c r="O303" s="16">
        <f>SUM(M303:N303)</f>
        <v>77</v>
      </c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2">
      <c r="A304" s="100" t="s">
        <v>31</v>
      </c>
      <c r="B304" s="101"/>
      <c r="C304" s="102"/>
      <c r="D304" s="20">
        <f t="shared" ref="D304:N304" si="238">SUM(D303)</f>
        <v>9</v>
      </c>
      <c r="E304" s="20">
        <f t="shared" si="238"/>
        <v>15</v>
      </c>
      <c r="F304" s="20">
        <f t="shared" si="238"/>
        <v>24</v>
      </c>
      <c r="G304" s="20">
        <f t="shared" si="238"/>
        <v>4</v>
      </c>
      <c r="H304" s="20">
        <f t="shared" si="238"/>
        <v>13</v>
      </c>
      <c r="I304" s="20">
        <f t="shared" si="238"/>
        <v>17</v>
      </c>
      <c r="J304" s="20">
        <f t="shared" si="238"/>
        <v>23</v>
      </c>
      <c r="K304" s="20">
        <f t="shared" si="238"/>
        <v>37</v>
      </c>
      <c r="L304" s="20">
        <f t="shared" si="238"/>
        <v>60</v>
      </c>
      <c r="M304" s="20">
        <f t="shared" si="238"/>
        <v>27</v>
      </c>
      <c r="N304" s="20">
        <f t="shared" si="238"/>
        <v>50</v>
      </c>
      <c r="O304" s="20">
        <f>SUM(O303)</f>
        <v>77</v>
      </c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2">
      <c r="A305" s="24"/>
      <c r="B305" s="24"/>
      <c r="C305" s="25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2">
      <c r="A306" s="106" t="s">
        <v>91</v>
      </c>
      <c r="B306" s="107"/>
      <c r="C306" s="107"/>
      <c r="D306" s="107"/>
      <c r="E306" s="107"/>
      <c r="F306" s="108"/>
      <c r="G306" s="103" t="s">
        <v>10</v>
      </c>
      <c r="H306" s="104"/>
      <c r="I306" s="104"/>
      <c r="J306" s="104"/>
      <c r="K306" s="104"/>
      <c r="L306" s="104"/>
      <c r="M306" s="104"/>
      <c r="N306" s="104"/>
      <c r="O306" s="105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2">
      <c r="A307" s="11" t="s">
        <v>11</v>
      </c>
      <c r="B307" s="109" t="s">
        <v>12</v>
      </c>
      <c r="C307" s="111" t="s">
        <v>13</v>
      </c>
      <c r="D307" s="103" t="s">
        <v>14</v>
      </c>
      <c r="E307" s="104"/>
      <c r="F307" s="105"/>
      <c r="G307" s="103" t="s">
        <v>15</v>
      </c>
      <c r="H307" s="104"/>
      <c r="I307" s="105"/>
      <c r="J307" s="103" t="s">
        <v>16</v>
      </c>
      <c r="K307" s="104"/>
      <c r="L307" s="105"/>
      <c r="M307" s="103" t="s">
        <v>17</v>
      </c>
      <c r="N307" s="104"/>
      <c r="O307" s="105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2">
      <c r="A308" s="11" t="s">
        <v>18</v>
      </c>
      <c r="B308" s="110"/>
      <c r="C308" s="112"/>
      <c r="D308" s="20" t="s">
        <v>19</v>
      </c>
      <c r="E308" s="20" t="s">
        <v>20</v>
      </c>
      <c r="F308" s="20" t="s">
        <v>21</v>
      </c>
      <c r="G308" s="20" t="s">
        <v>19</v>
      </c>
      <c r="H308" s="20" t="s">
        <v>20</v>
      </c>
      <c r="I308" s="20" t="s">
        <v>21</v>
      </c>
      <c r="J308" s="20" t="s">
        <v>19</v>
      </c>
      <c r="K308" s="20" t="s">
        <v>20</v>
      </c>
      <c r="L308" s="20" t="s">
        <v>21</v>
      </c>
      <c r="M308" s="20" t="s">
        <v>19</v>
      </c>
      <c r="N308" s="20" t="s">
        <v>20</v>
      </c>
      <c r="O308" s="20" t="s">
        <v>21</v>
      </c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2">
      <c r="A309" s="14" t="s">
        <v>75</v>
      </c>
      <c r="B309" s="14" t="s">
        <v>131</v>
      </c>
      <c r="C309" s="22" t="s">
        <v>66</v>
      </c>
      <c r="D309" s="16">
        <v>4</v>
      </c>
      <c r="E309" s="16">
        <v>7</v>
      </c>
      <c r="F309" s="16">
        <f>SUM(D309:E309)</f>
        <v>11</v>
      </c>
      <c r="G309" s="16">
        <v>3</v>
      </c>
      <c r="H309" s="16">
        <v>7</v>
      </c>
      <c r="I309" s="16">
        <f t="shared" ref="I309:I310" si="239">SUM(G309:H309)</f>
        <v>10</v>
      </c>
      <c r="J309" s="16">
        <v>21</v>
      </c>
      <c r="K309" s="16">
        <v>42</v>
      </c>
      <c r="L309" s="16">
        <f t="shared" ref="L309:L310" si="240">J309+K309</f>
        <v>63</v>
      </c>
      <c r="M309" s="16">
        <f t="shared" ref="M309:N309" si="241">SUM(G309,J309)</f>
        <v>24</v>
      </c>
      <c r="N309" s="16">
        <f t="shared" si="241"/>
        <v>49</v>
      </c>
      <c r="O309" s="16">
        <f>SUM(M309:N309)</f>
        <v>73</v>
      </c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21.75" customHeight="1" x14ac:dyDescent="0.2">
      <c r="A310" s="14" t="s">
        <v>75</v>
      </c>
      <c r="B310" s="14" t="s">
        <v>198</v>
      </c>
      <c r="C310" s="22" t="s">
        <v>39</v>
      </c>
      <c r="D310" s="16">
        <v>0</v>
      </c>
      <c r="E310" s="16">
        <v>0</v>
      </c>
      <c r="F310" s="16">
        <f>D310+E310</f>
        <v>0</v>
      </c>
      <c r="G310" s="16">
        <v>0</v>
      </c>
      <c r="H310" s="16">
        <v>0</v>
      </c>
      <c r="I310" s="16">
        <f t="shared" si="239"/>
        <v>0</v>
      </c>
      <c r="J310" s="16">
        <v>7</v>
      </c>
      <c r="K310" s="16">
        <v>12</v>
      </c>
      <c r="L310" s="16">
        <f t="shared" si="240"/>
        <v>19</v>
      </c>
      <c r="M310" s="16">
        <f t="shared" ref="M310:N310" si="242">SUM(G310,J310)</f>
        <v>7</v>
      </c>
      <c r="N310" s="16">
        <f t="shared" si="242"/>
        <v>12</v>
      </c>
      <c r="O310" s="16">
        <f>M310+N310</f>
        <v>19</v>
      </c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2">
      <c r="A311" s="100" t="s">
        <v>31</v>
      </c>
      <c r="B311" s="101"/>
      <c r="C311" s="102"/>
      <c r="D311" s="20">
        <f t="shared" ref="D311:N311" si="243">SUM(D309:D310)</f>
        <v>4</v>
      </c>
      <c r="E311" s="20">
        <f t="shared" si="243"/>
        <v>7</v>
      </c>
      <c r="F311" s="20">
        <f t="shared" si="243"/>
        <v>11</v>
      </c>
      <c r="G311" s="20">
        <f t="shared" si="243"/>
        <v>3</v>
      </c>
      <c r="H311" s="20">
        <f t="shared" si="243"/>
        <v>7</v>
      </c>
      <c r="I311" s="20">
        <f t="shared" si="243"/>
        <v>10</v>
      </c>
      <c r="J311" s="20">
        <f t="shared" si="243"/>
        <v>28</v>
      </c>
      <c r="K311" s="20">
        <f t="shared" si="243"/>
        <v>54</v>
      </c>
      <c r="L311" s="20">
        <f t="shared" si="243"/>
        <v>82</v>
      </c>
      <c r="M311" s="20">
        <f t="shared" si="243"/>
        <v>31</v>
      </c>
      <c r="N311" s="20">
        <f t="shared" si="243"/>
        <v>61</v>
      </c>
      <c r="O311" s="20">
        <f>SUM(O309:O310)</f>
        <v>92</v>
      </c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s="91" customFormat="1" x14ac:dyDescent="0.2">
      <c r="A312" s="18"/>
      <c r="B312" s="18"/>
      <c r="C312" s="18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8.25" customHeight="1" x14ac:dyDescent="0.2">
      <c r="A313" s="24"/>
      <c r="B313" s="24"/>
      <c r="C313" s="25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06" t="s">
        <v>92</v>
      </c>
      <c r="B314" s="107"/>
      <c r="C314" s="107"/>
      <c r="D314" s="107"/>
      <c r="E314" s="107"/>
      <c r="F314" s="108"/>
      <c r="G314" s="103" t="s">
        <v>10</v>
      </c>
      <c r="H314" s="104"/>
      <c r="I314" s="104"/>
      <c r="J314" s="104"/>
      <c r="K314" s="104"/>
      <c r="L314" s="104"/>
      <c r="M314" s="104"/>
      <c r="N314" s="104"/>
      <c r="O314" s="105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x14ac:dyDescent="0.2">
      <c r="A315" s="11" t="s">
        <v>11</v>
      </c>
      <c r="B315" s="109" t="s">
        <v>12</v>
      </c>
      <c r="C315" s="111" t="s">
        <v>13</v>
      </c>
      <c r="D315" s="103" t="s">
        <v>14</v>
      </c>
      <c r="E315" s="104"/>
      <c r="F315" s="105"/>
      <c r="G315" s="103" t="s">
        <v>15</v>
      </c>
      <c r="H315" s="104"/>
      <c r="I315" s="105"/>
      <c r="J315" s="103" t="s">
        <v>16</v>
      </c>
      <c r="K315" s="104"/>
      <c r="L315" s="105"/>
      <c r="M315" s="103" t="s">
        <v>17</v>
      </c>
      <c r="N315" s="104"/>
      <c r="O315" s="105"/>
      <c r="P315" s="41"/>
      <c r="Q315" s="41"/>
      <c r="R315" s="41"/>
      <c r="S315" s="41"/>
      <c r="T315" s="41"/>
      <c r="U315" s="41"/>
      <c r="V315" s="41"/>
      <c r="W315" s="41"/>
      <c r="X315" s="41"/>
      <c r="Y315" s="41"/>
    </row>
    <row r="316" spans="1:25" x14ac:dyDescent="0.2">
      <c r="A316" s="11" t="s">
        <v>18</v>
      </c>
      <c r="B316" s="110"/>
      <c r="C316" s="112"/>
      <c r="D316" s="20" t="s">
        <v>19</v>
      </c>
      <c r="E316" s="20" t="s">
        <v>20</v>
      </c>
      <c r="F316" s="20" t="s">
        <v>21</v>
      </c>
      <c r="G316" s="20" t="s">
        <v>19</v>
      </c>
      <c r="H316" s="20" t="s">
        <v>20</v>
      </c>
      <c r="I316" s="20" t="s">
        <v>21</v>
      </c>
      <c r="J316" s="20" t="s">
        <v>19</v>
      </c>
      <c r="K316" s="20" t="s">
        <v>20</v>
      </c>
      <c r="L316" s="20" t="s">
        <v>21</v>
      </c>
      <c r="M316" s="20" t="s">
        <v>19</v>
      </c>
      <c r="N316" s="20" t="s">
        <v>20</v>
      </c>
      <c r="O316" s="20" t="s">
        <v>21</v>
      </c>
      <c r="P316" s="41"/>
      <c r="Q316" s="41"/>
      <c r="R316" s="41"/>
      <c r="S316" s="41"/>
      <c r="T316" s="41"/>
      <c r="U316" s="41"/>
      <c r="V316" s="41"/>
      <c r="W316" s="41"/>
      <c r="X316" s="41"/>
      <c r="Y316" s="41"/>
    </row>
    <row r="317" spans="1:25" ht="21.75" customHeight="1" x14ac:dyDescent="0.2">
      <c r="A317" s="14" t="s">
        <v>76</v>
      </c>
      <c r="B317" s="14" t="s">
        <v>199</v>
      </c>
      <c r="C317" s="22" t="s">
        <v>55</v>
      </c>
      <c r="D317" s="16">
        <v>30</v>
      </c>
      <c r="E317" s="16">
        <v>14</v>
      </c>
      <c r="F317" s="16">
        <f t="shared" ref="F317:F319" si="244">SUM(D317:E317)</f>
        <v>44</v>
      </c>
      <c r="G317" s="16">
        <v>23</v>
      </c>
      <c r="H317" s="16">
        <v>12</v>
      </c>
      <c r="I317" s="16">
        <f t="shared" ref="I317:I319" si="245">SUM(G317:H317)</f>
        <v>35</v>
      </c>
      <c r="J317" s="16">
        <v>32</v>
      </c>
      <c r="K317" s="16">
        <v>23</v>
      </c>
      <c r="L317" s="16">
        <f t="shared" ref="L317:L319" si="246">SUM(J317:K317)</f>
        <v>55</v>
      </c>
      <c r="M317" s="16">
        <f t="shared" ref="M317:N317" si="247">SUM(G317,J317)</f>
        <v>55</v>
      </c>
      <c r="N317" s="16">
        <f t="shared" si="247"/>
        <v>35</v>
      </c>
      <c r="O317" s="16">
        <f>SUM(M317:N317)</f>
        <v>90</v>
      </c>
      <c r="P317" s="41"/>
      <c r="Q317" s="41"/>
      <c r="R317" s="41"/>
      <c r="S317" s="41"/>
      <c r="T317" s="41"/>
      <c r="U317" s="41"/>
      <c r="V317" s="41"/>
      <c r="W317" s="41"/>
      <c r="X317" s="41"/>
      <c r="Y317" s="41"/>
    </row>
    <row r="318" spans="1:25" ht="21.75" customHeight="1" x14ac:dyDescent="0.2">
      <c r="A318" s="14" t="s">
        <v>183</v>
      </c>
      <c r="B318" s="14" t="s">
        <v>199</v>
      </c>
      <c r="C318" s="22" t="s">
        <v>55</v>
      </c>
      <c r="D318" s="16">
        <v>41</v>
      </c>
      <c r="E318" s="16">
        <v>19</v>
      </c>
      <c r="F318" s="16">
        <f t="shared" si="244"/>
        <v>60</v>
      </c>
      <c r="G318" s="16">
        <v>32</v>
      </c>
      <c r="H318" s="16">
        <v>15</v>
      </c>
      <c r="I318" s="16">
        <f t="shared" si="245"/>
        <v>47</v>
      </c>
      <c r="J318" s="16">
        <v>46</v>
      </c>
      <c r="K318" s="16">
        <v>36</v>
      </c>
      <c r="L318" s="16">
        <f t="shared" si="246"/>
        <v>82</v>
      </c>
      <c r="M318" s="16">
        <f t="shared" ref="M318:N318" si="248">SUM(G318,J318)</f>
        <v>78</v>
      </c>
      <c r="N318" s="16">
        <f t="shared" si="248"/>
        <v>51</v>
      </c>
      <c r="O318" s="16">
        <f t="shared" ref="O318:O319" si="249">SUM(M318:N318)</f>
        <v>129</v>
      </c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21.75" customHeight="1" x14ac:dyDescent="0.2">
      <c r="A319" s="14" t="s">
        <v>77</v>
      </c>
      <c r="B319" s="14" t="s">
        <v>199</v>
      </c>
      <c r="C319" s="22" t="s">
        <v>55</v>
      </c>
      <c r="D319" s="16">
        <v>0</v>
      </c>
      <c r="E319" s="16">
        <v>0</v>
      </c>
      <c r="F319" s="16">
        <f t="shared" si="244"/>
        <v>0</v>
      </c>
      <c r="G319" s="16">
        <v>0</v>
      </c>
      <c r="H319" s="16">
        <v>0</v>
      </c>
      <c r="I319" s="16">
        <f t="shared" si="245"/>
        <v>0</v>
      </c>
      <c r="J319" s="16">
        <v>0</v>
      </c>
      <c r="K319" s="16">
        <v>0</v>
      </c>
      <c r="L319" s="16">
        <f t="shared" si="246"/>
        <v>0</v>
      </c>
      <c r="M319" s="16">
        <f t="shared" ref="M319:N319" si="250">SUM(G319,J319)</f>
        <v>0</v>
      </c>
      <c r="N319" s="16">
        <f t="shared" si="250"/>
        <v>0</v>
      </c>
      <c r="O319" s="16">
        <f t="shared" si="249"/>
        <v>0</v>
      </c>
      <c r="P319" s="41"/>
      <c r="Q319" s="41"/>
      <c r="R319" s="41"/>
      <c r="S319" s="41"/>
      <c r="T319" s="41"/>
      <c r="U319" s="41"/>
      <c r="V319" s="41"/>
      <c r="W319" s="41"/>
      <c r="X319" s="41"/>
      <c r="Y319" s="41"/>
    </row>
    <row r="320" spans="1:25" x14ac:dyDescent="0.2">
      <c r="A320" s="100" t="s">
        <v>31</v>
      </c>
      <c r="B320" s="101"/>
      <c r="C320" s="102"/>
      <c r="D320" s="20">
        <f t="shared" ref="D320:N320" si="251">SUM(D317:D319)</f>
        <v>71</v>
      </c>
      <c r="E320" s="20">
        <f t="shared" si="251"/>
        <v>33</v>
      </c>
      <c r="F320" s="20">
        <f t="shared" si="251"/>
        <v>104</v>
      </c>
      <c r="G320" s="20">
        <f t="shared" si="251"/>
        <v>55</v>
      </c>
      <c r="H320" s="20">
        <f t="shared" si="251"/>
        <v>27</v>
      </c>
      <c r="I320" s="20">
        <f t="shared" si="251"/>
        <v>82</v>
      </c>
      <c r="J320" s="20">
        <f t="shared" si="251"/>
        <v>78</v>
      </c>
      <c r="K320" s="20">
        <f t="shared" si="251"/>
        <v>59</v>
      </c>
      <c r="L320" s="20">
        <f t="shared" si="251"/>
        <v>137</v>
      </c>
      <c r="M320" s="20">
        <f t="shared" si="251"/>
        <v>133</v>
      </c>
      <c r="N320" s="20">
        <f t="shared" si="251"/>
        <v>86</v>
      </c>
      <c r="O320" s="20">
        <f>SUM(O317:O319)</f>
        <v>219</v>
      </c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8.25" customHeight="1" x14ac:dyDescent="0.2">
      <c r="A321" s="24"/>
      <c r="B321" s="24"/>
      <c r="C321" s="25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2">
      <c r="A322" s="106" t="s">
        <v>93</v>
      </c>
      <c r="B322" s="107"/>
      <c r="C322" s="107"/>
      <c r="D322" s="107"/>
      <c r="E322" s="107"/>
      <c r="F322" s="108"/>
      <c r="G322" s="103" t="s">
        <v>10</v>
      </c>
      <c r="H322" s="104"/>
      <c r="I322" s="104"/>
      <c r="J322" s="104"/>
      <c r="K322" s="104"/>
      <c r="L322" s="104"/>
      <c r="M322" s="104"/>
      <c r="N322" s="104"/>
      <c r="O322" s="105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2">
      <c r="A323" s="11" t="s">
        <v>11</v>
      </c>
      <c r="B323" s="109" t="s">
        <v>12</v>
      </c>
      <c r="C323" s="125" t="s">
        <v>13</v>
      </c>
      <c r="D323" s="103" t="s">
        <v>14</v>
      </c>
      <c r="E323" s="104"/>
      <c r="F323" s="105"/>
      <c r="G323" s="103" t="s">
        <v>15</v>
      </c>
      <c r="H323" s="104"/>
      <c r="I323" s="105"/>
      <c r="J323" s="103" t="s">
        <v>16</v>
      </c>
      <c r="K323" s="104"/>
      <c r="L323" s="105"/>
      <c r="M323" s="103" t="s">
        <v>17</v>
      </c>
      <c r="N323" s="104"/>
      <c r="O323" s="105"/>
      <c r="P323" s="41"/>
      <c r="Q323" s="41"/>
      <c r="R323" s="41"/>
      <c r="S323" s="41"/>
      <c r="T323" s="41"/>
      <c r="U323" s="41"/>
      <c r="V323" s="41"/>
      <c r="W323" s="41"/>
      <c r="X323" s="41"/>
      <c r="Y323" s="41"/>
    </row>
    <row r="324" spans="1:25" x14ac:dyDescent="0.2">
      <c r="A324" s="11" t="s">
        <v>18</v>
      </c>
      <c r="B324" s="110"/>
      <c r="C324" s="112"/>
      <c r="D324" s="20" t="s">
        <v>19</v>
      </c>
      <c r="E324" s="20" t="s">
        <v>20</v>
      </c>
      <c r="F324" s="20" t="s">
        <v>21</v>
      </c>
      <c r="G324" s="20" t="s">
        <v>19</v>
      </c>
      <c r="H324" s="20" t="s">
        <v>20</v>
      </c>
      <c r="I324" s="20" t="s">
        <v>21</v>
      </c>
      <c r="J324" s="20" t="s">
        <v>19</v>
      </c>
      <c r="K324" s="20" t="s">
        <v>20</v>
      </c>
      <c r="L324" s="20" t="s">
        <v>21</v>
      </c>
      <c r="M324" s="20" t="s">
        <v>19</v>
      </c>
      <c r="N324" s="20" t="s">
        <v>20</v>
      </c>
      <c r="O324" s="20" t="s">
        <v>21</v>
      </c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2">
      <c r="A325" s="14" t="s">
        <v>37</v>
      </c>
      <c r="B325" s="14" t="s">
        <v>132</v>
      </c>
      <c r="C325" s="22" t="s">
        <v>55</v>
      </c>
      <c r="D325" s="16">
        <v>75</v>
      </c>
      <c r="E325" s="16">
        <v>91</v>
      </c>
      <c r="F325" s="16">
        <f>SUM(D325:E325)</f>
        <v>166</v>
      </c>
      <c r="G325" s="16">
        <v>61</v>
      </c>
      <c r="H325" s="16">
        <v>75</v>
      </c>
      <c r="I325" s="16">
        <f>SUM(G325:H325)</f>
        <v>136</v>
      </c>
      <c r="J325" s="16">
        <v>202</v>
      </c>
      <c r="K325" s="16">
        <v>277</v>
      </c>
      <c r="L325" s="16">
        <f>SUM(J325:K325)</f>
        <v>479</v>
      </c>
      <c r="M325" s="16">
        <f t="shared" ref="M325:N325" si="252">SUM(G325,J325)</f>
        <v>263</v>
      </c>
      <c r="N325" s="16">
        <f t="shared" si="252"/>
        <v>352</v>
      </c>
      <c r="O325" s="16">
        <f>SUM(M325:N325)</f>
        <v>615</v>
      </c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2">
      <c r="A326" s="100" t="s">
        <v>31</v>
      </c>
      <c r="B326" s="101"/>
      <c r="C326" s="102"/>
      <c r="D326" s="20">
        <f t="shared" ref="D326:O326" si="253">SUM(D325)</f>
        <v>75</v>
      </c>
      <c r="E326" s="20">
        <f t="shared" si="253"/>
        <v>91</v>
      </c>
      <c r="F326" s="20">
        <f t="shared" si="253"/>
        <v>166</v>
      </c>
      <c r="G326" s="20">
        <f t="shared" si="253"/>
        <v>61</v>
      </c>
      <c r="H326" s="20">
        <f t="shared" si="253"/>
        <v>75</v>
      </c>
      <c r="I326" s="20">
        <f t="shared" si="253"/>
        <v>136</v>
      </c>
      <c r="J326" s="20">
        <f t="shared" si="253"/>
        <v>202</v>
      </c>
      <c r="K326" s="20">
        <f t="shared" si="253"/>
        <v>277</v>
      </c>
      <c r="L326" s="20">
        <f t="shared" si="253"/>
        <v>479</v>
      </c>
      <c r="M326" s="20">
        <f t="shared" si="253"/>
        <v>263</v>
      </c>
      <c r="N326" s="20">
        <f t="shared" si="253"/>
        <v>352</v>
      </c>
      <c r="O326" s="20">
        <f t="shared" si="253"/>
        <v>615</v>
      </c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0.5" customHeight="1" x14ac:dyDescent="0.2">
      <c r="A327" s="17"/>
      <c r="B327" s="56"/>
      <c r="C327" s="2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06" t="s">
        <v>94</v>
      </c>
      <c r="B328" s="107"/>
      <c r="C328" s="107"/>
      <c r="D328" s="107"/>
      <c r="E328" s="107"/>
      <c r="F328" s="108"/>
      <c r="G328" s="103" t="s">
        <v>10</v>
      </c>
      <c r="H328" s="104"/>
      <c r="I328" s="104"/>
      <c r="J328" s="104"/>
      <c r="K328" s="104"/>
      <c r="L328" s="104"/>
      <c r="M328" s="104"/>
      <c r="N328" s="104"/>
      <c r="O328" s="105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2">
      <c r="A329" s="11" t="s">
        <v>11</v>
      </c>
      <c r="B329" s="109" t="s">
        <v>12</v>
      </c>
      <c r="C329" s="111" t="s">
        <v>13</v>
      </c>
      <c r="D329" s="103" t="s">
        <v>14</v>
      </c>
      <c r="E329" s="104"/>
      <c r="F329" s="105"/>
      <c r="G329" s="103" t="s">
        <v>15</v>
      </c>
      <c r="H329" s="104"/>
      <c r="I329" s="105"/>
      <c r="J329" s="103" t="s">
        <v>16</v>
      </c>
      <c r="K329" s="104"/>
      <c r="L329" s="105"/>
      <c r="M329" s="103" t="s">
        <v>17</v>
      </c>
      <c r="N329" s="104"/>
      <c r="O329" s="105"/>
      <c r="P329" s="41"/>
      <c r="Q329" s="41"/>
      <c r="R329" s="41"/>
      <c r="S329" s="41"/>
      <c r="T329" s="41"/>
      <c r="U329" s="41"/>
      <c r="V329" s="41"/>
      <c r="W329" s="41"/>
      <c r="X329" s="41"/>
      <c r="Y329" s="41"/>
    </row>
    <row r="330" spans="1:25" ht="11.25" customHeight="1" x14ac:dyDescent="0.2">
      <c r="A330" s="11" t="s">
        <v>18</v>
      </c>
      <c r="B330" s="110"/>
      <c r="C330" s="112"/>
      <c r="D330" s="20" t="s">
        <v>19</v>
      </c>
      <c r="E330" s="20" t="s">
        <v>20</v>
      </c>
      <c r="F330" s="20" t="s">
        <v>21</v>
      </c>
      <c r="G330" s="20" t="s">
        <v>19</v>
      </c>
      <c r="H330" s="20" t="s">
        <v>20</v>
      </c>
      <c r="I330" s="20" t="s">
        <v>21</v>
      </c>
      <c r="J330" s="20" t="s">
        <v>19</v>
      </c>
      <c r="K330" s="20" t="s">
        <v>20</v>
      </c>
      <c r="L330" s="20" t="s">
        <v>21</v>
      </c>
      <c r="M330" s="20" t="s">
        <v>19</v>
      </c>
      <c r="N330" s="20" t="s">
        <v>20</v>
      </c>
      <c r="O330" s="20" t="s">
        <v>21</v>
      </c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21.75" customHeight="1" x14ac:dyDescent="0.2">
      <c r="A331" s="14" t="s">
        <v>78</v>
      </c>
      <c r="B331" s="14" t="s">
        <v>197</v>
      </c>
      <c r="C331" s="22" t="s">
        <v>55</v>
      </c>
      <c r="D331" s="16">
        <v>47</v>
      </c>
      <c r="E331" s="16">
        <v>73</v>
      </c>
      <c r="F331" s="16">
        <f>SUM(D331:E331)</f>
        <v>120</v>
      </c>
      <c r="G331" s="16">
        <v>39</v>
      </c>
      <c r="H331" s="16">
        <v>58</v>
      </c>
      <c r="I331" s="16">
        <f>SUM(G331:H331)</f>
        <v>97</v>
      </c>
      <c r="J331" s="16">
        <v>54</v>
      </c>
      <c r="K331" s="16">
        <v>75</v>
      </c>
      <c r="L331" s="16">
        <f>SUM(J331:K331)</f>
        <v>129</v>
      </c>
      <c r="M331" s="16">
        <f t="shared" ref="M331:N331" si="254">SUM(G331,J331)</f>
        <v>93</v>
      </c>
      <c r="N331" s="16">
        <f t="shared" si="254"/>
        <v>133</v>
      </c>
      <c r="O331" s="16">
        <f>SUM(M331:N331)</f>
        <v>226</v>
      </c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3.5" customHeight="1" x14ac:dyDescent="0.2">
      <c r="A332" s="100" t="s">
        <v>31</v>
      </c>
      <c r="B332" s="101"/>
      <c r="C332" s="102"/>
      <c r="D332" s="20">
        <f t="shared" ref="D332:O332" si="255">SUM(D331)</f>
        <v>47</v>
      </c>
      <c r="E332" s="20">
        <f t="shared" si="255"/>
        <v>73</v>
      </c>
      <c r="F332" s="20">
        <f t="shared" si="255"/>
        <v>120</v>
      </c>
      <c r="G332" s="20">
        <f t="shared" si="255"/>
        <v>39</v>
      </c>
      <c r="H332" s="20">
        <f t="shared" si="255"/>
        <v>58</v>
      </c>
      <c r="I332" s="20">
        <f t="shared" si="255"/>
        <v>97</v>
      </c>
      <c r="J332" s="20">
        <f t="shared" si="255"/>
        <v>54</v>
      </c>
      <c r="K332" s="20">
        <f t="shared" si="255"/>
        <v>75</v>
      </c>
      <c r="L332" s="20">
        <f t="shared" si="255"/>
        <v>129</v>
      </c>
      <c r="M332" s="20">
        <f t="shared" si="255"/>
        <v>93</v>
      </c>
      <c r="N332" s="20">
        <f t="shared" si="255"/>
        <v>133</v>
      </c>
      <c r="O332" s="20">
        <f t="shared" si="255"/>
        <v>226</v>
      </c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8.25" customHeight="1" x14ac:dyDescent="0.2">
      <c r="A333" s="24"/>
      <c r="B333" s="24"/>
      <c r="C333" s="25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2">
      <c r="A334" s="106" t="s">
        <v>89</v>
      </c>
      <c r="B334" s="107"/>
      <c r="C334" s="107"/>
      <c r="D334" s="107"/>
      <c r="E334" s="107"/>
      <c r="F334" s="108"/>
      <c r="G334" s="103" t="s">
        <v>10</v>
      </c>
      <c r="H334" s="104"/>
      <c r="I334" s="104"/>
      <c r="J334" s="104"/>
      <c r="K334" s="104"/>
      <c r="L334" s="104"/>
      <c r="M334" s="104"/>
      <c r="N334" s="104"/>
      <c r="O334" s="105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2">
      <c r="A335" s="11" t="s">
        <v>11</v>
      </c>
      <c r="B335" s="109" t="s">
        <v>12</v>
      </c>
      <c r="C335" s="111" t="s">
        <v>13</v>
      </c>
      <c r="D335" s="103" t="s">
        <v>14</v>
      </c>
      <c r="E335" s="104"/>
      <c r="F335" s="105"/>
      <c r="G335" s="103" t="s">
        <v>15</v>
      </c>
      <c r="H335" s="104"/>
      <c r="I335" s="105"/>
      <c r="J335" s="103" t="s">
        <v>16</v>
      </c>
      <c r="K335" s="104"/>
      <c r="L335" s="105"/>
      <c r="M335" s="103" t="s">
        <v>17</v>
      </c>
      <c r="N335" s="104"/>
      <c r="O335" s="105"/>
      <c r="P335" s="41"/>
      <c r="Q335" s="41"/>
      <c r="R335" s="41"/>
      <c r="S335" s="41"/>
      <c r="T335" s="41"/>
      <c r="U335" s="41"/>
      <c r="V335" s="41"/>
      <c r="W335" s="41"/>
      <c r="X335" s="41"/>
      <c r="Y335" s="41"/>
    </row>
    <row r="336" spans="1:25" x14ac:dyDescent="0.2">
      <c r="A336" s="11" t="s">
        <v>18</v>
      </c>
      <c r="B336" s="110"/>
      <c r="C336" s="112"/>
      <c r="D336" s="20" t="s">
        <v>19</v>
      </c>
      <c r="E336" s="20" t="s">
        <v>20</v>
      </c>
      <c r="F336" s="20" t="s">
        <v>21</v>
      </c>
      <c r="G336" s="20" t="s">
        <v>19</v>
      </c>
      <c r="H336" s="20" t="s">
        <v>20</v>
      </c>
      <c r="I336" s="20" t="s">
        <v>21</v>
      </c>
      <c r="J336" s="20" t="s">
        <v>19</v>
      </c>
      <c r="K336" s="20" t="s">
        <v>20</v>
      </c>
      <c r="L336" s="20" t="s">
        <v>21</v>
      </c>
      <c r="M336" s="20" t="s">
        <v>19</v>
      </c>
      <c r="N336" s="20" t="s">
        <v>20</v>
      </c>
      <c r="O336" s="20" t="s">
        <v>21</v>
      </c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2">
      <c r="A337" s="14" t="s">
        <v>157</v>
      </c>
      <c r="B337" s="14" t="s">
        <v>133</v>
      </c>
      <c r="C337" s="22" t="s">
        <v>55</v>
      </c>
      <c r="D337" s="16">
        <v>85</v>
      </c>
      <c r="E337" s="16">
        <v>83</v>
      </c>
      <c r="F337" s="16">
        <f>SUM(D337:E337)</f>
        <v>168</v>
      </c>
      <c r="G337" s="16">
        <v>68</v>
      </c>
      <c r="H337" s="16">
        <v>75</v>
      </c>
      <c r="I337" s="16">
        <f>SUM(G337,H337)</f>
        <v>143</v>
      </c>
      <c r="J337" s="16">
        <v>143</v>
      </c>
      <c r="K337" s="16">
        <v>194</v>
      </c>
      <c r="L337" s="16">
        <f>SUM(J337:K337)</f>
        <v>337</v>
      </c>
      <c r="M337" s="16">
        <f t="shared" ref="M337:N337" si="256">G337+J337</f>
        <v>211</v>
      </c>
      <c r="N337" s="16">
        <f t="shared" si="256"/>
        <v>269</v>
      </c>
      <c r="O337" s="16">
        <f>SUM(M337:N337)</f>
        <v>480</v>
      </c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2">
      <c r="A338" s="100" t="s">
        <v>31</v>
      </c>
      <c r="B338" s="101"/>
      <c r="C338" s="102"/>
      <c r="D338" s="20">
        <f t="shared" ref="D338:N338" si="257">SUM(D337)</f>
        <v>85</v>
      </c>
      <c r="E338" s="20">
        <f t="shared" si="257"/>
        <v>83</v>
      </c>
      <c r="F338" s="20">
        <f t="shared" si="257"/>
        <v>168</v>
      </c>
      <c r="G338" s="20">
        <f t="shared" si="257"/>
        <v>68</v>
      </c>
      <c r="H338" s="20">
        <f t="shared" si="257"/>
        <v>75</v>
      </c>
      <c r="I338" s="20">
        <f t="shared" si="257"/>
        <v>143</v>
      </c>
      <c r="J338" s="20">
        <f t="shared" si="257"/>
        <v>143</v>
      </c>
      <c r="K338" s="20">
        <f t="shared" si="257"/>
        <v>194</v>
      </c>
      <c r="L338" s="20">
        <f t="shared" si="257"/>
        <v>337</v>
      </c>
      <c r="M338" s="20">
        <f t="shared" si="257"/>
        <v>211</v>
      </c>
      <c r="N338" s="20">
        <f t="shared" si="257"/>
        <v>269</v>
      </c>
      <c r="O338" s="20">
        <f>SUM(O337)</f>
        <v>480</v>
      </c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2">
      <c r="A339" s="18"/>
      <c r="B339" s="23"/>
      <c r="C339" s="2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2">
      <c r="A340" s="106" t="s">
        <v>98</v>
      </c>
      <c r="B340" s="107"/>
      <c r="C340" s="107"/>
      <c r="D340" s="107"/>
      <c r="E340" s="107"/>
      <c r="F340" s="108"/>
      <c r="G340" s="103" t="s">
        <v>10</v>
      </c>
      <c r="H340" s="104"/>
      <c r="I340" s="104"/>
      <c r="J340" s="104"/>
      <c r="K340" s="104"/>
      <c r="L340" s="104"/>
      <c r="M340" s="104"/>
      <c r="N340" s="104"/>
      <c r="O340" s="105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2">
      <c r="A341" s="11" t="s">
        <v>11</v>
      </c>
      <c r="B341" s="109" t="s">
        <v>12</v>
      </c>
      <c r="C341" s="111" t="s">
        <v>13</v>
      </c>
      <c r="D341" s="103" t="s">
        <v>14</v>
      </c>
      <c r="E341" s="104"/>
      <c r="F341" s="105"/>
      <c r="G341" s="103" t="s">
        <v>15</v>
      </c>
      <c r="H341" s="104"/>
      <c r="I341" s="105"/>
      <c r="J341" s="103" t="s">
        <v>16</v>
      </c>
      <c r="K341" s="104"/>
      <c r="L341" s="105"/>
      <c r="M341" s="103" t="s">
        <v>17</v>
      </c>
      <c r="N341" s="104"/>
      <c r="O341" s="105"/>
      <c r="P341" s="41"/>
      <c r="Q341" s="41"/>
      <c r="R341" s="41"/>
      <c r="S341" s="41"/>
      <c r="T341" s="41"/>
      <c r="U341" s="41"/>
      <c r="V341" s="41"/>
      <c r="W341" s="41"/>
      <c r="X341" s="41"/>
      <c r="Y341" s="41"/>
    </row>
    <row r="342" spans="1:25" x14ac:dyDescent="0.2">
      <c r="A342" s="11" t="s">
        <v>18</v>
      </c>
      <c r="B342" s="110"/>
      <c r="C342" s="112"/>
      <c r="D342" s="20" t="s">
        <v>19</v>
      </c>
      <c r="E342" s="20" t="s">
        <v>20</v>
      </c>
      <c r="F342" s="20" t="s">
        <v>21</v>
      </c>
      <c r="G342" s="20" t="s">
        <v>19</v>
      </c>
      <c r="H342" s="20" t="s">
        <v>20</v>
      </c>
      <c r="I342" s="20" t="s">
        <v>21</v>
      </c>
      <c r="J342" s="20" t="s">
        <v>19</v>
      </c>
      <c r="K342" s="20" t="s">
        <v>20</v>
      </c>
      <c r="L342" s="20" t="s">
        <v>21</v>
      </c>
      <c r="M342" s="20" t="s">
        <v>19</v>
      </c>
      <c r="N342" s="20" t="s">
        <v>20</v>
      </c>
      <c r="O342" s="20" t="s">
        <v>21</v>
      </c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2">
      <c r="A343" s="14" t="s">
        <v>75</v>
      </c>
      <c r="B343" s="14" t="s">
        <v>135</v>
      </c>
      <c r="C343" s="22" t="s">
        <v>39</v>
      </c>
      <c r="D343" s="16">
        <v>12</v>
      </c>
      <c r="E343" s="16">
        <v>17</v>
      </c>
      <c r="F343" s="16">
        <f>SUM(D343:E343)</f>
        <v>29</v>
      </c>
      <c r="G343" s="16">
        <v>10</v>
      </c>
      <c r="H343" s="16">
        <v>14</v>
      </c>
      <c r="I343" s="16">
        <f>SUM(G343,H343)</f>
        <v>24</v>
      </c>
      <c r="J343" s="16">
        <v>4</v>
      </c>
      <c r="K343" s="16">
        <v>19</v>
      </c>
      <c r="L343" s="16">
        <f>SUM(J343:K343)</f>
        <v>23</v>
      </c>
      <c r="M343" s="16">
        <f t="shared" ref="M343" si="258">G343+J343</f>
        <v>14</v>
      </c>
      <c r="N343" s="16">
        <f t="shared" ref="N343" si="259">H343+K343</f>
        <v>33</v>
      </c>
      <c r="O343" s="16">
        <f>SUM(M343:N343)</f>
        <v>47</v>
      </c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2">
      <c r="A344" s="100" t="s">
        <v>31</v>
      </c>
      <c r="B344" s="101"/>
      <c r="C344" s="102"/>
      <c r="D344" s="20">
        <f>SUM(D343)</f>
        <v>12</v>
      </c>
      <c r="E344" s="20">
        <f>SUM(E343)</f>
        <v>17</v>
      </c>
      <c r="F344" s="20">
        <f>SUM(F343)</f>
        <v>29</v>
      </c>
      <c r="G344" s="20">
        <f>SUM(G343)</f>
        <v>10</v>
      </c>
      <c r="H344" s="20">
        <f t="shared" ref="H344:O344" si="260">SUM(H343)</f>
        <v>14</v>
      </c>
      <c r="I344" s="20">
        <f t="shared" si="260"/>
        <v>24</v>
      </c>
      <c r="J344" s="20">
        <f t="shared" si="260"/>
        <v>4</v>
      </c>
      <c r="K344" s="20">
        <f t="shared" si="260"/>
        <v>19</v>
      </c>
      <c r="L344" s="20">
        <f t="shared" si="260"/>
        <v>23</v>
      </c>
      <c r="M344" s="20">
        <f t="shared" si="260"/>
        <v>14</v>
      </c>
      <c r="N344" s="20">
        <f t="shared" si="260"/>
        <v>33</v>
      </c>
      <c r="O344" s="20">
        <f t="shared" si="260"/>
        <v>47</v>
      </c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2">
      <c r="A345" s="18"/>
      <c r="B345" s="23"/>
      <c r="C345" s="2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3.5" thickBot="1" x14ac:dyDescent="0.25">
      <c r="A346" s="24"/>
      <c r="B346" s="24"/>
      <c r="C346" s="25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3.5" thickBot="1" x14ac:dyDescent="0.25">
      <c r="A347" s="126" t="s">
        <v>79</v>
      </c>
      <c r="B347" s="127"/>
      <c r="C347" s="128"/>
      <c r="D347" s="57">
        <f t="shared" ref="D347:O347" si="261">SUM(D338,D288,D298,D304,D311,D320,D326,D332,D344,D282)</f>
        <v>535</v>
      </c>
      <c r="E347" s="57">
        <f t="shared" si="261"/>
        <v>593</v>
      </c>
      <c r="F347" s="57">
        <f t="shared" si="261"/>
        <v>1128</v>
      </c>
      <c r="G347" s="57">
        <f t="shared" si="261"/>
        <v>449</v>
      </c>
      <c r="H347" s="57">
        <f t="shared" si="261"/>
        <v>509</v>
      </c>
      <c r="I347" s="57">
        <f t="shared" si="261"/>
        <v>958</v>
      </c>
      <c r="J347" s="57">
        <f t="shared" si="261"/>
        <v>653</v>
      </c>
      <c r="K347" s="57">
        <f t="shared" si="261"/>
        <v>921</v>
      </c>
      <c r="L347" s="57">
        <f t="shared" si="261"/>
        <v>1574</v>
      </c>
      <c r="M347" s="57">
        <f t="shared" si="261"/>
        <v>1102</v>
      </c>
      <c r="N347" s="57">
        <f t="shared" si="261"/>
        <v>1430</v>
      </c>
      <c r="O347" s="57">
        <f t="shared" si="261"/>
        <v>2532</v>
      </c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2">
      <c r="A348" s="85"/>
      <c r="B348" s="85"/>
      <c r="C348" s="85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s="91" customFormat="1" x14ac:dyDescent="0.2">
      <c r="A349" s="18"/>
      <c r="B349" s="18"/>
      <c r="C349" s="18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s="91" customFormat="1" x14ac:dyDescent="0.2">
      <c r="A350" s="18"/>
      <c r="B350" s="18"/>
      <c r="C350" s="18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s="91" customFormat="1" x14ac:dyDescent="0.2">
      <c r="A351" s="18"/>
      <c r="B351" s="18"/>
      <c r="C351" s="18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s="91" customFormat="1" x14ac:dyDescent="0.2">
      <c r="A352" s="18"/>
      <c r="B352" s="18"/>
      <c r="C352" s="18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s="50" customFormat="1" x14ac:dyDescent="0.2">
      <c r="A353" s="18"/>
      <c r="B353" s="18"/>
      <c r="C353" s="18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9"/>
      <c r="Q353" s="49"/>
      <c r="R353" s="49"/>
      <c r="S353" s="49"/>
      <c r="T353" s="49"/>
      <c r="U353" s="49"/>
      <c r="V353" s="49"/>
      <c r="W353" s="49"/>
      <c r="X353" s="49"/>
      <c r="Y353" s="49"/>
    </row>
    <row r="354" spans="1:25" s="50" customFormat="1" x14ac:dyDescent="0.2">
      <c r="A354" s="124" t="s">
        <v>184</v>
      </c>
      <c r="B354" s="124"/>
      <c r="C354" s="124"/>
      <c r="D354" s="124"/>
      <c r="E354" s="124"/>
      <c r="F354" s="124"/>
      <c r="G354" s="124"/>
      <c r="H354" s="124"/>
      <c r="I354" s="124"/>
      <c r="J354" s="124"/>
      <c r="K354" s="124"/>
      <c r="L354" s="124"/>
      <c r="M354" s="124"/>
      <c r="N354" s="124"/>
      <c r="O354" s="124"/>
      <c r="P354" s="49"/>
      <c r="Q354" s="49"/>
      <c r="R354" s="49"/>
      <c r="S354" s="49"/>
      <c r="T354" s="49"/>
      <c r="U354" s="49"/>
      <c r="V354" s="49"/>
      <c r="W354" s="49"/>
      <c r="X354" s="49"/>
      <c r="Y354" s="49"/>
    </row>
    <row r="355" spans="1:25" x14ac:dyDescent="0.2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2">
      <c r="A356" s="106" t="s">
        <v>74</v>
      </c>
      <c r="B356" s="107"/>
      <c r="C356" s="107"/>
      <c r="D356" s="107"/>
      <c r="E356" s="107"/>
      <c r="F356" s="108"/>
      <c r="G356" s="103" t="s">
        <v>10</v>
      </c>
      <c r="H356" s="104"/>
      <c r="I356" s="104"/>
      <c r="J356" s="104"/>
      <c r="K356" s="104"/>
      <c r="L356" s="104"/>
      <c r="M356" s="104"/>
      <c r="N356" s="104"/>
      <c r="O356" s="105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2">
      <c r="A357" s="11" t="s">
        <v>11</v>
      </c>
      <c r="B357" s="109" t="s">
        <v>12</v>
      </c>
      <c r="C357" s="111" t="s">
        <v>13</v>
      </c>
      <c r="D357" s="103" t="s">
        <v>14</v>
      </c>
      <c r="E357" s="104"/>
      <c r="F357" s="105"/>
      <c r="G357" s="103" t="s">
        <v>15</v>
      </c>
      <c r="H357" s="104"/>
      <c r="I357" s="105"/>
      <c r="J357" s="103" t="s">
        <v>16</v>
      </c>
      <c r="K357" s="104"/>
      <c r="L357" s="105"/>
      <c r="M357" s="103" t="s">
        <v>17</v>
      </c>
      <c r="N357" s="104"/>
      <c r="O357" s="105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2">
      <c r="A358" s="11" t="s">
        <v>18</v>
      </c>
      <c r="B358" s="110"/>
      <c r="C358" s="112"/>
      <c r="D358" s="20" t="s">
        <v>19</v>
      </c>
      <c r="E358" s="20" t="s">
        <v>20</v>
      </c>
      <c r="F358" s="20" t="s">
        <v>21</v>
      </c>
      <c r="G358" s="20" t="s">
        <v>19</v>
      </c>
      <c r="H358" s="20" t="s">
        <v>20</v>
      </c>
      <c r="I358" s="20" t="s">
        <v>21</v>
      </c>
      <c r="J358" s="20" t="s">
        <v>19</v>
      </c>
      <c r="K358" s="20" t="s">
        <v>20</v>
      </c>
      <c r="L358" s="20" t="s">
        <v>21</v>
      </c>
      <c r="M358" s="20" t="s">
        <v>19</v>
      </c>
      <c r="N358" s="20" t="s">
        <v>20</v>
      </c>
      <c r="O358" s="20" t="s">
        <v>21</v>
      </c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2">
      <c r="A359" s="14" t="s">
        <v>229</v>
      </c>
      <c r="B359" s="14" t="s">
        <v>101</v>
      </c>
      <c r="C359" s="22" t="s">
        <v>55</v>
      </c>
      <c r="D359" s="16">
        <v>25</v>
      </c>
      <c r="E359" s="16">
        <v>70</v>
      </c>
      <c r="F359" s="16">
        <f t="shared" ref="F359" si="262">SUM(D359:E359)</f>
        <v>95</v>
      </c>
      <c r="G359" s="16">
        <v>25</v>
      </c>
      <c r="H359" s="16">
        <v>70</v>
      </c>
      <c r="I359" s="16">
        <f t="shared" ref="I359" si="263">SUM(G359:H359)</f>
        <v>95</v>
      </c>
      <c r="J359" s="16">
        <v>0</v>
      </c>
      <c r="K359" s="16">
        <v>1</v>
      </c>
      <c r="L359" s="16">
        <f t="shared" ref="L359" si="264">SUM(J359:K359)</f>
        <v>1</v>
      </c>
      <c r="M359" s="16">
        <f t="shared" ref="M359" si="265">SUM(G359,J359)</f>
        <v>25</v>
      </c>
      <c r="N359" s="16">
        <f t="shared" ref="N359" si="266">SUM(H359,K359)</f>
        <v>71</v>
      </c>
      <c r="O359" s="16">
        <f t="shared" ref="O359" si="267">SUM(M359:N359)</f>
        <v>96</v>
      </c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2">
      <c r="A360" s="100" t="s">
        <v>31</v>
      </c>
      <c r="B360" s="101"/>
      <c r="C360" s="102"/>
      <c r="D360" s="20">
        <f t="shared" ref="D360:N360" si="268">SUM(D359)</f>
        <v>25</v>
      </c>
      <c r="E360" s="20">
        <f t="shared" si="268"/>
        <v>70</v>
      </c>
      <c r="F360" s="20">
        <f t="shared" si="268"/>
        <v>95</v>
      </c>
      <c r="G360" s="20">
        <f t="shared" si="268"/>
        <v>25</v>
      </c>
      <c r="H360" s="20">
        <f t="shared" si="268"/>
        <v>70</v>
      </c>
      <c r="I360" s="20">
        <f t="shared" si="268"/>
        <v>95</v>
      </c>
      <c r="J360" s="20">
        <f t="shared" si="268"/>
        <v>0</v>
      </c>
      <c r="K360" s="20">
        <f t="shared" si="268"/>
        <v>1</v>
      </c>
      <c r="L360" s="20">
        <f t="shared" si="268"/>
        <v>1</v>
      </c>
      <c r="M360" s="20">
        <f t="shared" si="268"/>
        <v>25</v>
      </c>
      <c r="N360" s="20">
        <f t="shared" si="268"/>
        <v>71</v>
      </c>
      <c r="O360" s="20">
        <f>SUM(O359)</f>
        <v>96</v>
      </c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2">
      <c r="A361" s="106" t="s">
        <v>36</v>
      </c>
      <c r="B361" s="107"/>
      <c r="C361" s="107"/>
      <c r="D361" s="107"/>
      <c r="E361" s="107"/>
      <c r="F361" s="108"/>
      <c r="G361" s="103" t="s">
        <v>10</v>
      </c>
      <c r="H361" s="104"/>
      <c r="I361" s="104"/>
      <c r="J361" s="104"/>
      <c r="K361" s="104"/>
      <c r="L361" s="104"/>
      <c r="M361" s="104"/>
      <c r="N361" s="104"/>
      <c r="O361" s="105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2">
      <c r="A362" s="11" t="s">
        <v>11</v>
      </c>
      <c r="B362" s="109" t="s">
        <v>12</v>
      </c>
      <c r="C362" s="111" t="s">
        <v>13</v>
      </c>
      <c r="D362" s="103" t="s">
        <v>14</v>
      </c>
      <c r="E362" s="104"/>
      <c r="F362" s="105"/>
      <c r="G362" s="103" t="s">
        <v>15</v>
      </c>
      <c r="H362" s="104"/>
      <c r="I362" s="105"/>
      <c r="J362" s="103" t="s">
        <v>16</v>
      </c>
      <c r="K362" s="104"/>
      <c r="L362" s="105"/>
      <c r="M362" s="103" t="s">
        <v>17</v>
      </c>
      <c r="N362" s="104"/>
      <c r="O362" s="105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2">
      <c r="A363" s="11" t="s">
        <v>18</v>
      </c>
      <c r="B363" s="110"/>
      <c r="C363" s="112"/>
      <c r="D363" s="20" t="s">
        <v>19</v>
      </c>
      <c r="E363" s="20" t="s">
        <v>20</v>
      </c>
      <c r="F363" s="20" t="s">
        <v>21</v>
      </c>
      <c r="G363" s="20" t="s">
        <v>19</v>
      </c>
      <c r="H363" s="20" t="s">
        <v>20</v>
      </c>
      <c r="I363" s="20" t="s">
        <v>21</v>
      </c>
      <c r="J363" s="20" t="s">
        <v>19</v>
      </c>
      <c r="K363" s="20" t="s">
        <v>20</v>
      </c>
      <c r="L363" s="20" t="s">
        <v>21</v>
      </c>
      <c r="M363" s="20" t="s">
        <v>19</v>
      </c>
      <c r="N363" s="20" t="s">
        <v>20</v>
      </c>
      <c r="O363" s="20" t="s">
        <v>21</v>
      </c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22.5" x14ac:dyDescent="0.2">
      <c r="A364" s="14" t="s">
        <v>229</v>
      </c>
      <c r="B364" s="14" t="s">
        <v>231</v>
      </c>
      <c r="C364" s="22" t="s">
        <v>195</v>
      </c>
      <c r="D364" s="16">
        <v>18</v>
      </c>
      <c r="E364" s="16">
        <v>48</v>
      </c>
      <c r="F364" s="16">
        <f t="shared" ref="F364" si="269">SUM(D364:E364)</f>
        <v>66</v>
      </c>
      <c r="G364" s="16">
        <v>18</v>
      </c>
      <c r="H364" s="16">
        <v>44</v>
      </c>
      <c r="I364" s="16">
        <f t="shared" ref="I364" si="270">SUM(G364:H364)</f>
        <v>62</v>
      </c>
      <c r="J364" s="16">
        <v>1</v>
      </c>
      <c r="K364" s="16">
        <v>0</v>
      </c>
      <c r="L364" s="16">
        <f t="shared" ref="L364" si="271">SUM(J364:K364)</f>
        <v>1</v>
      </c>
      <c r="M364" s="16">
        <f t="shared" ref="M364" si="272">SUM(G364,J364)</f>
        <v>19</v>
      </c>
      <c r="N364" s="16">
        <f t="shared" ref="N364" si="273">SUM(H364,K364)</f>
        <v>44</v>
      </c>
      <c r="O364" s="16">
        <f t="shared" ref="O364" si="274">SUM(M364:N364)</f>
        <v>63</v>
      </c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2">
      <c r="A365" s="100" t="s">
        <v>31</v>
      </c>
      <c r="B365" s="101"/>
      <c r="C365" s="102"/>
      <c r="D365" s="20">
        <f t="shared" ref="D365:N365" si="275">SUM(D364)</f>
        <v>18</v>
      </c>
      <c r="E365" s="20">
        <f t="shared" si="275"/>
        <v>48</v>
      </c>
      <c r="F365" s="20">
        <f t="shared" si="275"/>
        <v>66</v>
      </c>
      <c r="G365" s="20">
        <f t="shared" si="275"/>
        <v>18</v>
      </c>
      <c r="H365" s="20">
        <f t="shared" si="275"/>
        <v>44</v>
      </c>
      <c r="I365" s="20">
        <f t="shared" si="275"/>
        <v>62</v>
      </c>
      <c r="J365" s="20">
        <f t="shared" si="275"/>
        <v>1</v>
      </c>
      <c r="K365" s="20">
        <f t="shared" si="275"/>
        <v>0</v>
      </c>
      <c r="L365" s="20">
        <f t="shared" si="275"/>
        <v>1</v>
      </c>
      <c r="M365" s="20">
        <f t="shared" si="275"/>
        <v>19</v>
      </c>
      <c r="N365" s="20">
        <f t="shared" si="275"/>
        <v>44</v>
      </c>
      <c r="O365" s="20">
        <f>SUM(O364)</f>
        <v>63</v>
      </c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2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2">
      <c r="A367" s="106" t="s">
        <v>41</v>
      </c>
      <c r="B367" s="107"/>
      <c r="C367" s="107"/>
      <c r="D367" s="107"/>
      <c r="E367" s="107"/>
      <c r="F367" s="108"/>
      <c r="G367" s="103" t="s">
        <v>10</v>
      </c>
      <c r="H367" s="104"/>
      <c r="I367" s="104"/>
      <c r="J367" s="104"/>
      <c r="K367" s="104"/>
      <c r="L367" s="104"/>
      <c r="M367" s="104"/>
      <c r="N367" s="104"/>
      <c r="O367" s="105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2">
      <c r="A368" s="11" t="s">
        <v>11</v>
      </c>
      <c r="B368" s="109" t="s">
        <v>12</v>
      </c>
      <c r="C368" s="111" t="s">
        <v>13</v>
      </c>
      <c r="D368" s="103" t="s">
        <v>14</v>
      </c>
      <c r="E368" s="104"/>
      <c r="F368" s="105"/>
      <c r="G368" s="103" t="s">
        <v>15</v>
      </c>
      <c r="H368" s="104"/>
      <c r="I368" s="105"/>
      <c r="J368" s="103" t="s">
        <v>16</v>
      </c>
      <c r="K368" s="104"/>
      <c r="L368" s="105"/>
      <c r="M368" s="103" t="s">
        <v>17</v>
      </c>
      <c r="N368" s="104"/>
      <c r="O368" s="105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2">
      <c r="A369" s="11" t="s">
        <v>18</v>
      </c>
      <c r="B369" s="110"/>
      <c r="C369" s="112"/>
      <c r="D369" s="20" t="s">
        <v>19</v>
      </c>
      <c r="E369" s="20" t="s">
        <v>20</v>
      </c>
      <c r="F369" s="20" t="s">
        <v>21</v>
      </c>
      <c r="G369" s="20" t="s">
        <v>19</v>
      </c>
      <c r="H369" s="20" t="s">
        <v>20</v>
      </c>
      <c r="I369" s="20" t="s">
        <v>21</v>
      </c>
      <c r="J369" s="20" t="s">
        <v>19</v>
      </c>
      <c r="K369" s="20" t="s">
        <v>20</v>
      </c>
      <c r="L369" s="20" t="s">
        <v>21</v>
      </c>
      <c r="M369" s="20" t="s">
        <v>19</v>
      </c>
      <c r="N369" s="20" t="s">
        <v>20</v>
      </c>
      <c r="O369" s="20" t="s">
        <v>21</v>
      </c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2">
      <c r="A370" s="14" t="s">
        <v>229</v>
      </c>
      <c r="B370" s="14" t="s">
        <v>232</v>
      </c>
      <c r="C370" s="22" t="s">
        <v>39</v>
      </c>
      <c r="D370" s="16">
        <v>14</v>
      </c>
      <c r="E370" s="16">
        <v>49</v>
      </c>
      <c r="F370" s="16">
        <f t="shared" ref="F370" si="276">SUM(D370:E370)</f>
        <v>63</v>
      </c>
      <c r="G370" s="16">
        <v>11</v>
      </c>
      <c r="H370" s="16">
        <v>40</v>
      </c>
      <c r="I370" s="16">
        <f t="shared" ref="I370" si="277">SUM(G370:H370)</f>
        <v>51</v>
      </c>
      <c r="J370" s="16">
        <v>0</v>
      </c>
      <c r="K370" s="16">
        <v>0</v>
      </c>
      <c r="L370" s="16">
        <f t="shared" ref="L370" si="278">SUM(J370:K370)</f>
        <v>0</v>
      </c>
      <c r="M370" s="16">
        <f t="shared" ref="M370" si="279">SUM(G370,J370)</f>
        <v>11</v>
      </c>
      <c r="N370" s="16">
        <f t="shared" ref="N370" si="280">SUM(H370,K370)</f>
        <v>40</v>
      </c>
      <c r="O370" s="16">
        <f t="shared" ref="O370" si="281">SUM(M370:N370)</f>
        <v>51</v>
      </c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2">
      <c r="A371" s="100" t="s">
        <v>31</v>
      </c>
      <c r="B371" s="101"/>
      <c r="C371" s="102"/>
      <c r="D371" s="20">
        <f t="shared" ref="D371:N371" si="282">SUM(D370)</f>
        <v>14</v>
      </c>
      <c r="E371" s="20">
        <f t="shared" si="282"/>
        <v>49</v>
      </c>
      <c r="F371" s="20">
        <f t="shared" si="282"/>
        <v>63</v>
      </c>
      <c r="G371" s="20">
        <f t="shared" si="282"/>
        <v>11</v>
      </c>
      <c r="H371" s="20">
        <f t="shared" si="282"/>
        <v>40</v>
      </c>
      <c r="I371" s="20">
        <f t="shared" si="282"/>
        <v>51</v>
      </c>
      <c r="J371" s="20">
        <f t="shared" si="282"/>
        <v>0</v>
      </c>
      <c r="K371" s="20">
        <f t="shared" si="282"/>
        <v>0</v>
      </c>
      <c r="L371" s="20">
        <f t="shared" si="282"/>
        <v>0</v>
      </c>
      <c r="M371" s="20">
        <f t="shared" si="282"/>
        <v>11</v>
      </c>
      <c r="N371" s="20">
        <f t="shared" si="282"/>
        <v>40</v>
      </c>
      <c r="O371" s="20">
        <f>SUM(O370)</f>
        <v>51</v>
      </c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2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2">
      <c r="A373" s="106" t="s">
        <v>36</v>
      </c>
      <c r="B373" s="107"/>
      <c r="C373" s="107"/>
      <c r="D373" s="107"/>
      <c r="E373" s="107"/>
      <c r="F373" s="108"/>
      <c r="G373" s="103" t="s">
        <v>10</v>
      </c>
      <c r="H373" s="104"/>
      <c r="I373" s="104"/>
      <c r="J373" s="104"/>
      <c r="K373" s="104"/>
      <c r="L373" s="104"/>
      <c r="M373" s="104"/>
      <c r="N373" s="104"/>
      <c r="O373" s="105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2">
      <c r="A374" s="11" t="s">
        <v>11</v>
      </c>
      <c r="B374" s="109" t="s">
        <v>12</v>
      </c>
      <c r="C374" s="111" t="s">
        <v>13</v>
      </c>
      <c r="D374" s="103" t="s">
        <v>14</v>
      </c>
      <c r="E374" s="104"/>
      <c r="F374" s="105"/>
      <c r="G374" s="103" t="s">
        <v>15</v>
      </c>
      <c r="H374" s="104"/>
      <c r="I374" s="105"/>
      <c r="J374" s="103" t="s">
        <v>16</v>
      </c>
      <c r="K374" s="104"/>
      <c r="L374" s="105"/>
      <c r="M374" s="103" t="s">
        <v>17</v>
      </c>
      <c r="N374" s="104"/>
      <c r="O374" s="105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2">
      <c r="A375" s="11" t="s">
        <v>18</v>
      </c>
      <c r="B375" s="110"/>
      <c r="C375" s="112"/>
      <c r="D375" s="20" t="s">
        <v>19</v>
      </c>
      <c r="E375" s="20" t="s">
        <v>20</v>
      </c>
      <c r="F375" s="20" t="s">
        <v>21</v>
      </c>
      <c r="G375" s="20" t="s">
        <v>19</v>
      </c>
      <c r="H375" s="20" t="s">
        <v>20</v>
      </c>
      <c r="I375" s="20" t="s">
        <v>21</v>
      </c>
      <c r="J375" s="20" t="s">
        <v>19</v>
      </c>
      <c r="K375" s="20" t="s">
        <v>20</v>
      </c>
      <c r="L375" s="20" t="s">
        <v>21</v>
      </c>
      <c r="M375" s="20" t="s">
        <v>19</v>
      </c>
      <c r="N375" s="20" t="s">
        <v>20</v>
      </c>
      <c r="O375" s="20" t="s">
        <v>21</v>
      </c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22.5" x14ac:dyDescent="0.2">
      <c r="A376" s="14" t="s">
        <v>136</v>
      </c>
      <c r="B376" s="14" t="s">
        <v>108</v>
      </c>
      <c r="C376" s="22" t="s">
        <v>195</v>
      </c>
      <c r="D376" s="16">
        <v>3</v>
      </c>
      <c r="E376" s="16">
        <v>15</v>
      </c>
      <c r="F376" s="16">
        <f t="shared" ref="F376" si="283">SUM(D376:E376)</f>
        <v>18</v>
      </c>
      <c r="G376" s="16">
        <v>2</v>
      </c>
      <c r="H376" s="16">
        <v>14</v>
      </c>
      <c r="I376" s="16">
        <f t="shared" ref="I376" si="284">SUM(G376:H376)</f>
        <v>16</v>
      </c>
      <c r="J376" s="16">
        <v>1</v>
      </c>
      <c r="K376" s="16">
        <v>7</v>
      </c>
      <c r="L376" s="16">
        <f t="shared" ref="L376" si="285">SUM(J376:K376)</f>
        <v>8</v>
      </c>
      <c r="M376" s="16">
        <f t="shared" ref="M376" si="286">SUM(G376,J376)</f>
        <v>3</v>
      </c>
      <c r="N376" s="16">
        <f t="shared" ref="N376" si="287">SUM(H376,K376)</f>
        <v>21</v>
      </c>
      <c r="O376" s="16">
        <f t="shared" ref="O376" si="288">SUM(M376:N376)</f>
        <v>24</v>
      </c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2">
      <c r="A377" s="100" t="s">
        <v>31</v>
      </c>
      <c r="B377" s="101"/>
      <c r="C377" s="102"/>
      <c r="D377" s="20">
        <f t="shared" ref="D377:N377" si="289">SUM(D376)</f>
        <v>3</v>
      </c>
      <c r="E377" s="20">
        <f t="shared" si="289"/>
        <v>15</v>
      </c>
      <c r="F377" s="20">
        <f t="shared" si="289"/>
        <v>18</v>
      </c>
      <c r="G377" s="20">
        <f t="shared" si="289"/>
        <v>2</v>
      </c>
      <c r="H377" s="20">
        <f t="shared" si="289"/>
        <v>14</v>
      </c>
      <c r="I377" s="20">
        <f t="shared" si="289"/>
        <v>16</v>
      </c>
      <c r="J377" s="20">
        <f t="shared" si="289"/>
        <v>1</v>
      </c>
      <c r="K377" s="20">
        <f t="shared" si="289"/>
        <v>7</v>
      </c>
      <c r="L377" s="20">
        <f t="shared" si="289"/>
        <v>8</v>
      </c>
      <c r="M377" s="20">
        <f t="shared" si="289"/>
        <v>3</v>
      </c>
      <c r="N377" s="20">
        <f t="shared" si="289"/>
        <v>21</v>
      </c>
      <c r="O377" s="20">
        <f>SUM(O376)</f>
        <v>24</v>
      </c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3.5" thickBot="1" x14ac:dyDescent="0.25">
      <c r="A378" s="24"/>
      <c r="B378" s="24"/>
      <c r="C378" s="25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3.5" thickBot="1" x14ac:dyDescent="0.25">
      <c r="A379" s="131" t="s">
        <v>185</v>
      </c>
      <c r="B379" s="132"/>
      <c r="C379" s="133"/>
      <c r="D379" s="58">
        <f>SUM(D377,D371,D365,D360)</f>
        <v>60</v>
      </c>
      <c r="E379" s="58">
        <f t="shared" ref="E379:O379" si="290">SUM(E377,E371,E365,E360)</f>
        <v>182</v>
      </c>
      <c r="F379" s="58">
        <f t="shared" si="290"/>
        <v>242</v>
      </c>
      <c r="G379" s="58">
        <f t="shared" si="290"/>
        <v>56</v>
      </c>
      <c r="H379" s="58">
        <f t="shared" si="290"/>
        <v>168</v>
      </c>
      <c r="I379" s="58">
        <f t="shared" si="290"/>
        <v>224</v>
      </c>
      <c r="J379" s="58">
        <f t="shared" si="290"/>
        <v>2</v>
      </c>
      <c r="K379" s="58">
        <f t="shared" si="290"/>
        <v>8</v>
      </c>
      <c r="L379" s="58">
        <f t="shared" si="290"/>
        <v>10</v>
      </c>
      <c r="M379" s="58">
        <f t="shared" si="290"/>
        <v>58</v>
      </c>
      <c r="N379" s="58">
        <f t="shared" si="290"/>
        <v>176</v>
      </c>
      <c r="O379" s="58">
        <f t="shared" si="290"/>
        <v>234</v>
      </c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3.5" thickBot="1" x14ac:dyDescent="0.25">
      <c r="A380" s="24"/>
      <c r="B380" s="24"/>
      <c r="C380" s="25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3.5" thickBot="1" x14ac:dyDescent="0.25">
      <c r="A381" s="126" t="s">
        <v>72</v>
      </c>
      <c r="B381" s="127"/>
      <c r="C381" s="128"/>
      <c r="D381" s="57">
        <f t="shared" ref="D381:O381" si="291">SUM(D268)</f>
        <v>2995</v>
      </c>
      <c r="E381" s="57">
        <f t="shared" si="291"/>
        <v>2888</v>
      </c>
      <c r="F381" s="57">
        <f t="shared" si="291"/>
        <v>5883</v>
      </c>
      <c r="G381" s="57">
        <f t="shared" si="291"/>
        <v>2476</v>
      </c>
      <c r="H381" s="57">
        <f t="shared" si="291"/>
        <v>2346</v>
      </c>
      <c r="I381" s="57">
        <f t="shared" si="291"/>
        <v>4822</v>
      </c>
      <c r="J381" s="57">
        <f t="shared" si="291"/>
        <v>11373</v>
      </c>
      <c r="K381" s="57">
        <f t="shared" si="291"/>
        <v>11856</v>
      </c>
      <c r="L381" s="57">
        <f t="shared" si="291"/>
        <v>23229</v>
      </c>
      <c r="M381" s="57">
        <f t="shared" si="291"/>
        <v>13849</v>
      </c>
      <c r="N381" s="57">
        <f t="shared" si="291"/>
        <v>14202</v>
      </c>
      <c r="O381" s="57">
        <f t="shared" si="291"/>
        <v>28051</v>
      </c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3.5" thickBot="1" x14ac:dyDescent="0.25">
      <c r="A382" s="24"/>
      <c r="B382" s="24"/>
      <c r="C382" s="25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3.5" thickBot="1" x14ac:dyDescent="0.25">
      <c r="A383" s="126" t="s">
        <v>79</v>
      </c>
      <c r="B383" s="127"/>
      <c r="C383" s="128"/>
      <c r="D383" s="57">
        <f>SUM(D347)</f>
        <v>535</v>
      </c>
      <c r="E383" s="57">
        <f t="shared" ref="E383:O383" si="292">SUM(E347)</f>
        <v>593</v>
      </c>
      <c r="F383" s="57">
        <f t="shared" si="292"/>
        <v>1128</v>
      </c>
      <c r="G383" s="57">
        <f t="shared" si="292"/>
        <v>449</v>
      </c>
      <c r="H383" s="57">
        <f t="shared" si="292"/>
        <v>509</v>
      </c>
      <c r="I383" s="57">
        <f t="shared" si="292"/>
        <v>958</v>
      </c>
      <c r="J383" s="57">
        <f t="shared" si="292"/>
        <v>653</v>
      </c>
      <c r="K383" s="57">
        <f t="shared" si="292"/>
        <v>921</v>
      </c>
      <c r="L383" s="57">
        <f t="shared" si="292"/>
        <v>1574</v>
      </c>
      <c r="M383" s="57">
        <f t="shared" si="292"/>
        <v>1102</v>
      </c>
      <c r="N383" s="57">
        <f t="shared" si="292"/>
        <v>1430</v>
      </c>
      <c r="O383" s="57">
        <f t="shared" si="292"/>
        <v>2532</v>
      </c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3.5" thickBot="1" x14ac:dyDescent="0.25">
      <c r="A384" s="18"/>
      <c r="B384" s="23"/>
      <c r="C384" s="2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3.5" thickBot="1" x14ac:dyDescent="0.25">
      <c r="A385" s="131" t="s">
        <v>185</v>
      </c>
      <c r="B385" s="132"/>
      <c r="C385" s="133"/>
      <c r="D385" s="58">
        <f>SUM(D379)</f>
        <v>60</v>
      </c>
      <c r="E385" s="58">
        <f t="shared" ref="E385:O385" si="293">SUM(E379)</f>
        <v>182</v>
      </c>
      <c r="F385" s="58">
        <f t="shared" si="293"/>
        <v>242</v>
      </c>
      <c r="G385" s="58">
        <f t="shared" si="293"/>
        <v>56</v>
      </c>
      <c r="H385" s="58">
        <f t="shared" si="293"/>
        <v>168</v>
      </c>
      <c r="I385" s="58">
        <f t="shared" si="293"/>
        <v>224</v>
      </c>
      <c r="J385" s="58">
        <f t="shared" si="293"/>
        <v>2</v>
      </c>
      <c r="K385" s="58">
        <f t="shared" si="293"/>
        <v>8</v>
      </c>
      <c r="L385" s="58">
        <f t="shared" si="293"/>
        <v>10</v>
      </c>
      <c r="M385" s="58">
        <f t="shared" si="293"/>
        <v>58</v>
      </c>
      <c r="N385" s="58">
        <f t="shared" si="293"/>
        <v>176</v>
      </c>
      <c r="O385" s="58">
        <f t="shared" si="293"/>
        <v>234</v>
      </c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3.5" thickBot="1" x14ac:dyDescent="0.25">
      <c r="A386" s="24"/>
      <c r="B386" s="24"/>
      <c r="C386" s="25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3.5" thickBot="1" x14ac:dyDescent="0.25">
      <c r="A387" s="126" t="s">
        <v>80</v>
      </c>
      <c r="B387" s="127"/>
      <c r="C387" s="128"/>
      <c r="D387" s="57">
        <f>SUM(D381+D383+D385)</f>
        <v>3590</v>
      </c>
      <c r="E387" s="57">
        <f t="shared" ref="E387:O387" si="294">SUM(E381+E383+E385)</f>
        <v>3663</v>
      </c>
      <c r="F387" s="57">
        <f t="shared" si="294"/>
        <v>7253</v>
      </c>
      <c r="G387" s="57">
        <f t="shared" si="294"/>
        <v>2981</v>
      </c>
      <c r="H387" s="57">
        <f t="shared" si="294"/>
        <v>3023</v>
      </c>
      <c r="I387" s="57">
        <f t="shared" si="294"/>
        <v>6004</v>
      </c>
      <c r="J387" s="57">
        <f t="shared" si="294"/>
        <v>12028</v>
      </c>
      <c r="K387" s="57">
        <f t="shared" si="294"/>
        <v>12785</v>
      </c>
      <c r="L387" s="57">
        <f t="shared" si="294"/>
        <v>24813</v>
      </c>
      <c r="M387" s="57">
        <f t="shared" si="294"/>
        <v>15009</v>
      </c>
      <c r="N387" s="57">
        <f t="shared" si="294"/>
        <v>15808</v>
      </c>
      <c r="O387" s="57">
        <f t="shared" si="294"/>
        <v>30817</v>
      </c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2">
      <c r="A388" s="59"/>
      <c r="B388" s="59"/>
      <c r="C388" s="60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2">
      <c r="A389" s="83"/>
      <c r="B389" s="6" t="s">
        <v>1</v>
      </c>
      <c r="C389" s="1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8.75" x14ac:dyDescent="0.3">
      <c r="A390" s="63"/>
      <c r="B390" s="64" t="s">
        <v>81</v>
      </c>
      <c r="C390" s="65"/>
      <c r="D390" s="81"/>
      <c r="E390" s="159" t="s">
        <v>82</v>
      </c>
      <c r="F390" s="159"/>
      <c r="G390" s="159"/>
      <c r="H390" s="159"/>
      <c r="I390" s="159"/>
      <c r="J390" s="159"/>
      <c r="K390" s="159"/>
      <c r="L390" s="10"/>
      <c r="M390" s="10"/>
      <c r="N390" s="10"/>
      <c r="O390" s="10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8.75" x14ac:dyDescent="0.3">
      <c r="A391" s="63"/>
      <c r="B391" s="63"/>
      <c r="C391" s="66"/>
      <c r="D391" s="81"/>
      <c r="E391" s="81"/>
      <c r="F391" s="81"/>
      <c r="G391" s="81"/>
      <c r="H391" s="81"/>
      <c r="I391" s="81"/>
      <c r="J391" s="81"/>
      <c r="K391" s="81"/>
      <c r="L391" s="10"/>
      <c r="M391" s="10"/>
      <c r="N391" s="10"/>
      <c r="O391" s="10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8.75" x14ac:dyDescent="0.3">
      <c r="A392" s="63"/>
      <c r="B392" s="63"/>
      <c r="C392" s="66"/>
      <c r="D392" s="81"/>
      <c r="E392" s="81"/>
      <c r="F392" s="81"/>
      <c r="G392" s="81"/>
      <c r="H392" s="81"/>
      <c r="I392" s="81"/>
      <c r="J392" s="81"/>
      <c r="K392" s="81"/>
      <c r="L392" s="10"/>
      <c r="M392" s="10"/>
      <c r="N392" s="10"/>
      <c r="O392" s="10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9.5" thickBot="1" x14ac:dyDescent="0.35">
      <c r="A393" s="63"/>
      <c r="B393" s="67"/>
      <c r="C393" s="65"/>
      <c r="D393" s="68"/>
      <c r="E393" s="129" t="s">
        <v>83</v>
      </c>
      <c r="F393" s="130"/>
      <c r="G393" s="130"/>
      <c r="H393" s="130"/>
      <c r="I393" s="130"/>
      <c r="J393" s="130"/>
      <c r="K393" s="130"/>
      <c r="L393" s="10"/>
      <c r="M393" s="10"/>
      <c r="N393" s="10"/>
      <c r="O393" s="10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8.75" x14ac:dyDescent="0.3">
      <c r="A394" s="63"/>
      <c r="B394" s="69" t="s">
        <v>84</v>
      </c>
      <c r="C394" s="65"/>
      <c r="D394" s="68"/>
      <c r="E394" s="129" t="s">
        <v>85</v>
      </c>
      <c r="F394" s="130"/>
      <c r="G394" s="130"/>
      <c r="H394" s="130"/>
      <c r="I394" s="130"/>
      <c r="J394" s="130"/>
      <c r="K394" s="130"/>
      <c r="L394" s="10"/>
      <c r="M394" s="10"/>
      <c r="N394" s="10"/>
      <c r="O394" s="10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x14ac:dyDescent="0.2">
      <c r="A395" s="59"/>
      <c r="B395" s="59"/>
      <c r="C395" s="60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s="50" customFormat="1" x14ac:dyDescent="0.2">
      <c r="A396" s="70"/>
      <c r="B396" s="70"/>
      <c r="C396" s="71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49"/>
      <c r="Q396" s="49"/>
      <c r="R396" s="49"/>
      <c r="S396" s="49"/>
      <c r="T396" s="49"/>
      <c r="U396" s="49"/>
      <c r="V396" s="49"/>
      <c r="W396" s="49"/>
      <c r="X396" s="49"/>
      <c r="Y396" s="49"/>
    </row>
    <row r="397" spans="1:25" s="50" customFormat="1" x14ac:dyDescent="0.2">
      <c r="A397" s="73"/>
      <c r="B397" s="74"/>
      <c r="C397" s="49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49"/>
      <c r="Q397" s="49"/>
      <c r="R397" s="49"/>
      <c r="S397" s="49"/>
      <c r="T397" s="49"/>
      <c r="U397" s="49"/>
      <c r="V397" s="49"/>
      <c r="W397" s="49"/>
      <c r="X397" s="49"/>
      <c r="Y397" s="49"/>
    </row>
    <row r="398" spans="1:25" s="50" customFormat="1" x14ac:dyDescent="0.2">
      <c r="A398" s="73"/>
      <c r="B398" s="74"/>
      <c r="C398" s="49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49"/>
      <c r="Q398" s="49"/>
      <c r="R398" s="49"/>
      <c r="S398" s="49"/>
      <c r="T398" s="49"/>
      <c r="U398" s="49"/>
      <c r="V398" s="49"/>
      <c r="W398" s="49"/>
      <c r="X398" s="49"/>
      <c r="Y398" s="49"/>
    </row>
    <row r="399" spans="1:25" s="50" customFormat="1" x14ac:dyDescent="0.2">
      <c r="A399" s="76"/>
      <c r="B399" s="76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</row>
    <row r="400" spans="1:25" s="50" customFormat="1" x14ac:dyDescent="0.2">
      <c r="A400" s="76"/>
      <c r="B400" s="76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</row>
    <row r="401" spans="1:15" s="50" customFormat="1" x14ac:dyDescent="0.2">
      <c r="A401" s="76"/>
      <c r="B401" s="76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</row>
    <row r="402" spans="1:15" s="50" customFormat="1" x14ac:dyDescent="0.2">
      <c r="A402" s="76"/>
      <c r="B402" s="76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</row>
    <row r="403" spans="1:15" s="50" customFormat="1" x14ac:dyDescent="0.2">
      <c r="A403" s="76"/>
      <c r="B403" s="76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</row>
    <row r="404" spans="1:15" s="50" customFormat="1" x14ac:dyDescent="0.2">
      <c r="A404" s="76"/>
      <c r="B404" s="76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</row>
    <row r="405" spans="1:15" s="50" customFormat="1" x14ac:dyDescent="0.2">
      <c r="A405" s="76"/>
      <c r="B405" s="76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</row>
    <row r="406" spans="1:15" s="50" customFormat="1" x14ac:dyDescent="0.2">
      <c r="A406" s="76"/>
      <c r="B406" s="76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</row>
    <row r="407" spans="1:15" s="50" customFormat="1" x14ac:dyDescent="0.2">
      <c r="A407" s="76"/>
      <c r="B407" s="76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</row>
    <row r="408" spans="1:15" s="50" customFormat="1" x14ac:dyDescent="0.2">
      <c r="A408" s="76"/>
      <c r="B408" s="76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</row>
    <row r="409" spans="1:15" s="50" customFormat="1" x14ac:dyDescent="0.2">
      <c r="A409" s="76"/>
      <c r="B409" s="76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</row>
    <row r="410" spans="1:15" s="50" customFormat="1" x14ac:dyDescent="0.2">
      <c r="A410" s="76"/>
      <c r="B410" s="76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</row>
    <row r="411" spans="1:15" s="50" customFormat="1" x14ac:dyDescent="0.2">
      <c r="A411" s="76"/>
      <c r="B411" s="76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</row>
    <row r="412" spans="1:15" s="50" customFormat="1" x14ac:dyDescent="0.2">
      <c r="A412" s="76"/>
      <c r="B412" s="76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</row>
    <row r="413" spans="1:15" s="50" customFormat="1" x14ac:dyDescent="0.2">
      <c r="A413" s="76"/>
      <c r="B413" s="76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</row>
    <row r="414" spans="1:15" s="50" customFormat="1" x14ac:dyDescent="0.2">
      <c r="A414" s="76"/>
      <c r="B414" s="76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</row>
    <row r="415" spans="1:15" s="50" customFormat="1" x14ac:dyDescent="0.2">
      <c r="A415" s="76"/>
      <c r="B415" s="76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</row>
    <row r="416" spans="1:15" s="50" customFormat="1" x14ac:dyDescent="0.2">
      <c r="A416" s="76"/>
      <c r="B416" s="76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</row>
    <row r="417" spans="1:15" s="50" customFormat="1" x14ac:dyDescent="0.2">
      <c r="A417" s="76"/>
      <c r="B417" s="76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</row>
    <row r="418" spans="1:15" s="50" customFormat="1" x14ac:dyDescent="0.2">
      <c r="A418" s="76"/>
      <c r="B418" s="76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</row>
    <row r="419" spans="1:15" s="50" customFormat="1" x14ac:dyDescent="0.2">
      <c r="A419" s="76"/>
      <c r="B419" s="76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</row>
  </sheetData>
  <mergeCells count="298">
    <mergeCell ref="G14:I14"/>
    <mergeCell ref="J14:L14"/>
    <mergeCell ref="M14:O14"/>
    <mergeCell ref="G89:O89"/>
    <mergeCell ref="A53:C53"/>
    <mergeCell ref="A63:F63"/>
    <mergeCell ref="G63:O63"/>
    <mergeCell ref="B64:B65"/>
    <mergeCell ref="A10:B10"/>
    <mergeCell ref="D14:F14"/>
    <mergeCell ref="N10:O10"/>
    <mergeCell ref="D10:E10"/>
    <mergeCell ref="J10:K10"/>
    <mergeCell ref="L10:M10"/>
    <mergeCell ref="H10:I10"/>
    <mergeCell ref="A12:O12"/>
    <mergeCell ref="A13:F13"/>
    <mergeCell ref="G13:O13"/>
    <mergeCell ref="E390:K390"/>
    <mergeCell ref="A32:C32"/>
    <mergeCell ref="A101:C101"/>
    <mergeCell ref="A114:C114"/>
    <mergeCell ref="A116:C116"/>
    <mergeCell ref="A118:F118"/>
    <mergeCell ref="G118:O118"/>
    <mergeCell ref="B119:B120"/>
    <mergeCell ref="C119:C120"/>
    <mergeCell ref="D119:F119"/>
    <mergeCell ref="G119:I119"/>
    <mergeCell ref="J119:L119"/>
    <mergeCell ref="M119:O119"/>
    <mergeCell ref="D64:F64"/>
    <mergeCell ref="G64:I64"/>
    <mergeCell ref="A70:C70"/>
    <mergeCell ref="A85:C85"/>
    <mergeCell ref="A87:C87"/>
    <mergeCell ref="D151:F151"/>
    <mergeCell ref="G151:I151"/>
    <mergeCell ref="J151:L151"/>
    <mergeCell ref="M151:O151"/>
    <mergeCell ref="A137:C137"/>
    <mergeCell ref="D90:F90"/>
    <mergeCell ref="J9:K9"/>
    <mergeCell ref="L9:M9"/>
    <mergeCell ref="A3:O3"/>
    <mergeCell ref="A6:O6"/>
    <mergeCell ref="A8:B8"/>
    <mergeCell ref="C8:E8"/>
    <mergeCell ref="H8:O8"/>
    <mergeCell ref="H9:I9"/>
    <mergeCell ref="N9:O9"/>
    <mergeCell ref="D9:E9"/>
    <mergeCell ref="G90:I90"/>
    <mergeCell ref="J90:L90"/>
    <mergeCell ref="C90:C91"/>
    <mergeCell ref="M90:O90"/>
    <mergeCell ref="A89:F89"/>
    <mergeCell ref="B90:B91"/>
    <mergeCell ref="J64:L64"/>
    <mergeCell ref="M64:O64"/>
    <mergeCell ref="A47:C47"/>
    <mergeCell ref="A51:C51"/>
    <mergeCell ref="A146:C146"/>
    <mergeCell ref="A148:C148"/>
    <mergeCell ref="A150:F150"/>
    <mergeCell ref="G150:O150"/>
    <mergeCell ref="B151:B152"/>
    <mergeCell ref="C151:C152"/>
    <mergeCell ref="M198:O198"/>
    <mergeCell ref="A195:C195"/>
    <mergeCell ref="A197:F197"/>
    <mergeCell ref="G197:O197"/>
    <mergeCell ref="B198:B199"/>
    <mergeCell ref="C198:C199"/>
    <mergeCell ref="G190:O190"/>
    <mergeCell ref="A188:C188"/>
    <mergeCell ref="A190:F190"/>
    <mergeCell ref="D198:F198"/>
    <mergeCell ref="G198:I198"/>
    <mergeCell ref="G168:O168"/>
    <mergeCell ref="B169:B170"/>
    <mergeCell ref="M169:O169"/>
    <mergeCell ref="C169:C170"/>
    <mergeCell ref="D169:F169"/>
    <mergeCell ref="G169:I169"/>
    <mergeCell ref="J169:L169"/>
    <mergeCell ref="J220:L220"/>
    <mergeCell ref="M220:O220"/>
    <mergeCell ref="A219:F219"/>
    <mergeCell ref="G219:O219"/>
    <mergeCell ref="B220:B221"/>
    <mergeCell ref="C220:C221"/>
    <mergeCell ref="D220:F220"/>
    <mergeCell ref="G220:I220"/>
    <mergeCell ref="B191:B192"/>
    <mergeCell ref="C191:C192"/>
    <mergeCell ref="D191:F191"/>
    <mergeCell ref="G191:I191"/>
    <mergeCell ref="J191:L191"/>
    <mergeCell ref="M191:O191"/>
    <mergeCell ref="D207:F207"/>
    <mergeCell ref="G207:I207"/>
    <mergeCell ref="J207:L207"/>
    <mergeCell ref="M207:O207"/>
    <mergeCell ref="A202:C202"/>
    <mergeCell ref="A204:C204"/>
    <mergeCell ref="A206:F206"/>
    <mergeCell ref="G206:O206"/>
    <mergeCell ref="B207:B208"/>
    <mergeCell ref="J198:L198"/>
    <mergeCell ref="G244:O244"/>
    <mergeCell ref="B245:B246"/>
    <mergeCell ref="C245:C246"/>
    <mergeCell ref="J234:L234"/>
    <mergeCell ref="M234:O234"/>
    <mergeCell ref="A233:F233"/>
    <mergeCell ref="G233:O233"/>
    <mergeCell ref="B234:B235"/>
    <mergeCell ref="C234:C235"/>
    <mergeCell ref="D234:F234"/>
    <mergeCell ref="G234:I234"/>
    <mergeCell ref="G251:I251"/>
    <mergeCell ref="J251:L251"/>
    <mergeCell ref="M251:O251"/>
    <mergeCell ref="A250:F250"/>
    <mergeCell ref="G250:O250"/>
    <mergeCell ref="B251:B252"/>
    <mergeCell ref="C251:C252"/>
    <mergeCell ref="D245:F245"/>
    <mergeCell ref="G245:I245"/>
    <mergeCell ref="J245:L245"/>
    <mergeCell ref="M245:O245"/>
    <mergeCell ref="A284:F284"/>
    <mergeCell ref="G284:O284"/>
    <mergeCell ref="B285:B286"/>
    <mergeCell ref="C285:C286"/>
    <mergeCell ref="D285:F285"/>
    <mergeCell ref="G285:I285"/>
    <mergeCell ref="J263:L263"/>
    <mergeCell ref="M263:O263"/>
    <mergeCell ref="A262:F262"/>
    <mergeCell ref="G262:O262"/>
    <mergeCell ref="B263:B264"/>
    <mergeCell ref="C263:C264"/>
    <mergeCell ref="D263:F263"/>
    <mergeCell ref="G263:I263"/>
    <mergeCell ref="A272:F272"/>
    <mergeCell ref="G272:O272"/>
    <mergeCell ref="B273:B274"/>
    <mergeCell ref="C273:C274"/>
    <mergeCell ref="D273:F273"/>
    <mergeCell ref="G273:I273"/>
    <mergeCell ref="J273:L273"/>
    <mergeCell ref="M273:O273"/>
    <mergeCell ref="A282:C282"/>
    <mergeCell ref="M335:O335"/>
    <mergeCell ref="A334:F334"/>
    <mergeCell ref="G334:O334"/>
    <mergeCell ref="B335:B336"/>
    <mergeCell ref="C335:C336"/>
    <mergeCell ref="D335:F335"/>
    <mergeCell ref="G335:I335"/>
    <mergeCell ref="J285:L285"/>
    <mergeCell ref="M285:O285"/>
    <mergeCell ref="M315:O315"/>
    <mergeCell ref="A311:C311"/>
    <mergeCell ref="A314:F314"/>
    <mergeCell ref="G314:O314"/>
    <mergeCell ref="B315:B316"/>
    <mergeCell ref="B295:B296"/>
    <mergeCell ref="A288:C288"/>
    <mergeCell ref="A294:F294"/>
    <mergeCell ref="G294:O294"/>
    <mergeCell ref="C295:C296"/>
    <mergeCell ref="D295:F295"/>
    <mergeCell ref="G295:I295"/>
    <mergeCell ref="J301:L301"/>
    <mergeCell ref="M301:O301"/>
    <mergeCell ref="A298:C298"/>
    <mergeCell ref="A300:F300"/>
    <mergeCell ref="G300:O300"/>
    <mergeCell ref="B301:B302"/>
    <mergeCell ref="C301:C302"/>
    <mergeCell ref="D301:F301"/>
    <mergeCell ref="J295:L295"/>
    <mergeCell ref="M295:O295"/>
    <mergeCell ref="J307:L307"/>
    <mergeCell ref="M307:O307"/>
    <mergeCell ref="A304:C304"/>
    <mergeCell ref="A306:F306"/>
    <mergeCell ref="G306:O306"/>
    <mergeCell ref="B307:B308"/>
    <mergeCell ref="C307:C308"/>
    <mergeCell ref="D307:F307"/>
    <mergeCell ref="G307:I307"/>
    <mergeCell ref="G301:I301"/>
    <mergeCell ref="D315:F315"/>
    <mergeCell ref="G315:I315"/>
    <mergeCell ref="A320:C320"/>
    <mergeCell ref="A347:C347"/>
    <mergeCell ref="A381:C381"/>
    <mergeCell ref="A383:C383"/>
    <mergeCell ref="A387:C387"/>
    <mergeCell ref="E393:K393"/>
    <mergeCell ref="E394:K394"/>
    <mergeCell ref="J315:L315"/>
    <mergeCell ref="A338:C338"/>
    <mergeCell ref="J335:L335"/>
    <mergeCell ref="A340:F340"/>
    <mergeCell ref="G340:O340"/>
    <mergeCell ref="B341:B342"/>
    <mergeCell ref="C341:C342"/>
    <mergeCell ref="D341:F341"/>
    <mergeCell ref="G341:I341"/>
    <mergeCell ref="J341:L341"/>
    <mergeCell ref="M341:O341"/>
    <mergeCell ref="A344:C344"/>
    <mergeCell ref="A377:C377"/>
    <mergeCell ref="A379:C379"/>
    <mergeCell ref="A385:C385"/>
    <mergeCell ref="A354:O354"/>
    <mergeCell ref="A373:F373"/>
    <mergeCell ref="G373:O373"/>
    <mergeCell ref="B374:B375"/>
    <mergeCell ref="C374:C375"/>
    <mergeCell ref="D374:F374"/>
    <mergeCell ref="G374:I374"/>
    <mergeCell ref="J374:L374"/>
    <mergeCell ref="M374:O374"/>
    <mergeCell ref="A356:F356"/>
    <mergeCell ref="G356:O356"/>
    <mergeCell ref="B357:B358"/>
    <mergeCell ref="C357:C358"/>
    <mergeCell ref="D357:F357"/>
    <mergeCell ref="G357:I357"/>
    <mergeCell ref="J357:L357"/>
    <mergeCell ref="M357:O357"/>
    <mergeCell ref="A360:C360"/>
    <mergeCell ref="A361:F361"/>
    <mergeCell ref="G361:O361"/>
    <mergeCell ref="B362:B363"/>
    <mergeCell ref="C362:C363"/>
    <mergeCell ref="D362:F362"/>
    <mergeCell ref="G362:I362"/>
    <mergeCell ref="A332:C332"/>
    <mergeCell ref="A326:C326"/>
    <mergeCell ref="A270:O270"/>
    <mergeCell ref="A268:C268"/>
    <mergeCell ref="A266:C266"/>
    <mergeCell ref="A260:C260"/>
    <mergeCell ref="A259:C259"/>
    <mergeCell ref="J329:L329"/>
    <mergeCell ref="M329:O329"/>
    <mergeCell ref="A328:F328"/>
    <mergeCell ref="G328:O328"/>
    <mergeCell ref="B329:B330"/>
    <mergeCell ref="C329:C330"/>
    <mergeCell ref="D329:F329"/>
    <mergeCell ref="G329:I329"/>
    <mergeCell ref="J323:L323"/>
    <mergeCell ref="M323:O323"/>
    <mergeCell ref="A322:F322"/>
    <mergeCell ref="G322:O322"/>
    <mergeCell ref="B323:B324"/>
    <mergeCell ref="C323:C324"/>
    <mergeCell ref="D323:F323"/>
    <mergeCell ref="G323:I323"/>
    <mergeCell ref="C315:C316"/>
    <mergeCell ref="A217:C217"/>
    <mergeCell ref="A165:C165"/>
    <mergeCell ref="A164:C164"/>
    <mergeCell ref="A160:C160"/>
    <mergeCell ref="A156:C156"/>
    <mergeCell ref="A255:C255"/>
    <mergeCell ref="A248:C248"/>
    <mergeCell ref="A242:C242"/>
    <mergeCell ref="A240:C240"/>
    <mergeCell ref="A224:C224"/>
    <mergeCell ref="A244:F244"/>
    <mergeCell ref="C207:C208"/>
    <mergeCell ref="A168:F168"/>
    <mergeCell ref="D251:F251"/>
    <mergeCell ref="A175:C175"/>
    <mergeCell ref="A179:C179"/>
    <mergeCell ref="A183:C183"/>
    <mergeCell ref="A187:C187"/>
    <mergeCell ref="A371:C371"/>
    <mergeCell ref="J362:L362"/>
    <mergeCell ref="M362:O362"/>
    <mergeCell ref="A365:C365"/>
    <mergeCell ref="A367:F367"/>
    <mergeCell ref="G367:O367"/>
    <mergeCell ref="B368:B369"/>
    <mergeCell ref="C368:C369"/>
    <mergeCell ref="D368:F368"/>
    <mergeCell ref="G368:I368"/>
    <mergeCell ref="J368:L368"/>
    <mergeCell ref="M368:O368"/>
  </mergeCells>
  <pageMargins left="0.23622047244094491" right="0.23622047244094491" top="0.74803149606299213" bottom="0.74803149606299213" header="0.31496062992125984" footer="0.31496062992125984"/>
  <pageSetup scale="6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2"/>
  <sheetViews>
    <sheetView topLeftCell="A19" workbookViewId="0">
      <selection activeCell="A31" sqref="A31:XFD37"/>
    </sheetView>
  </sheetViews>
  <sheetFormatPr baseColWidth="10" defaultColWidth="12.5703125" defaultRowHeight="12.75" x14ac:dyDescent="0.2"/>
  <cols>
    <col min="1" max="1" width="63.5703125" style="78" customWidth="1"/>
    <col min="2" max="2" width="46.42578125" style="78" customWidth="1"/>
    <col min="3" max="3" width="12.42578125" style="93" customWidth="1"/>
    <col min="4" max="6" width="7" style="79" customWidth="1"/>
    <col min="7" max="15" width="6.42578125" style="79" customWidth="1"/>
    <col min="16" max="16" width="15.140625" style="93" customWidth="1"/>
    <col min="17" max="19" width="11.42578125" style="93" customWidth="1"/>
    <col min="20" max="25" width="10" style="93" customWidth="1"/>
    <col min="26" max="16384" width="12.5703125" style="93"/>
  </cols>
  <sheetData>
    <row r="3" spans="1:25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95"/>
      <c r="B4" s="95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95"/>
      <c r="B5" s="95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50" t="s">
        <v>0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95"/>
      <c r="B7" s="95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52"/>
      <c r="B8" s="153"/>
      <c r="C8" s="154" t="s">
        <v>2</v>
      </c>
      <c r="D8" s="155"/>
      <c r="E8" s="156"/>
      <c r="F8" s="4"/>
      <c r="G8" s="5"/>
      <c r="H8" s="147" t="s">
        <v>3</v>
      </c>
      <c r="I8" s="104"/>
      <c r="J8" s="104"/>
      <c r="K8" s="104"/>
      <c r="L8" s="104"/>
      <c r="M8" s="104"/>
      <c r="N8" s="104"/>
      <c r="O8" s="105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6"/>
      <c r="B9" s="6"/>
      <c r="C9" s="98" t="s">
        <v>234</v>
      </c>
      <c r="D9" s="157" t="s">
        <v>233</v>
      </c>
      <c r="E9" s="158"/>
      <c r="F9" s="4"/>
      <c r="G9" s="5"/>
      <c r="H9" s="147" t="s">
        <v>4</v>
      </c>
      <c r="I9" s="105"/>
      <c r="J9" s="147" t="s">
        <v>5</v>
      </c>
      <c r="K9" s="105"/>
      <c r="L9" s="147" t="s">
        <v>6</v>
      </c>
      <c r="M9" s="105"/>
      <c r="N9" s="147" t="s">
        <v>7</v>
      </c>
      <c r="O9" s="105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63" t="s">
        <v>97</v>
      </c>
      <c r="B10" s="164"/>
      <c r="C10" s="99"/>
      <c r="D10" s="167"/>
      <c r="E10" s="168"/>
      <c r="F10" s="4"/>
      <c r="G10" s="5"/>
      <c r="H10" s="169"/>
      <c r="I10" s="105"/>
      <c r="J10" s="169"/>
      <c r="K10" s="105"/>
      <c r="L10" s="169"/>
      <c r="M10" s="105"/>
      <c r="N10" s="165"/>
      <c r="O10" s="166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95" t="s">
        <v>215</v>
      </c>
      <c r="B11" s="95"/>
      <c r="C11" s="7"/>
      <c r="D11" s="8"/>
      <c r="E11" s="8"/>
      <c r="F11" s="3"/>
      <c r="G11" s="8"/>
      <c r="H11" s="3"/>
      <c r="I11" s="8"/>
      <c r="J11" s="3"/>
      <c r="K11" s="9"/>
      <c r="L11" s="10"/>
      <c r="M11" s="8"/>
      <c r="N11" s="3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0.5" customHeight="1" x14ac:dyDescent="0.2">
      <c r="A12" s="53"/>
      <c r="B12" s="24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24" t="s">
        <v>73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134" t="s">
        <v>216</v>
      </c>
      <c r="B15" s="135"/>
      <c r="C15" s="135"/>
      <c r="D15" s="135"/>
      <c r="E15" s="135"/>
      <c r="F15" s="136"/>
      <c r="G15" s="137" t="s">
        <v>10</v>
      </c>
      <c r="H15" s="138"/>
      <c r="I15" s="138"/>
      <c r="J15" s="138"/>
      <c r="K15" s="138"/>
      <c r="L15" s="138"/>
      <c r="M15" s="138"/>
      <c r="N15" s="138"/>
      <c r="O15" s="139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11" t="s">
        <v>11</v>
      </c>
      <c r="B16" s="109" t="s">
        <v>12</v>
      </c>
      <c r="C16" s="111" t="s">
        <v>13</v>
      </c>
      <c r="D16" s="103" t="s">
        <v>14</v>
      </c>
      <c r="E16" s="104"/>
      <c r="F16" s="105"/>
      <c r="G16" s="103" t="s">
        <v>15</v>
      </c>
      <c r="H16" s="104"/>
      <c r="I16" s="105"/>
      <c r="J16" s="103" t="s">
        <v>16</v>
      </c>
      <c r="K16" s="104"/>
      <c r="L16" s="105"/>
      <c r="M16" s="103" t="s">
        <v>17</v>
      </c>
      <c r="N16" s="104"/>
      <c r="O16" s="105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1" t="s">
        <v>217</v>
      </c>
      <c r="B17" s="110"/>
      <c r="C17" s="112"/>
      <c r="D17" s="20" t="s">
        <v>19</v>
      </c>
      <c r="E17" s="20" t="s">
        <v>20</v>
      </c>
      <c r="F17" s="20" t="s">
        <v>21</v>
      </c>
      <c r="G17" s="20" t="s">
        <v>19</v>
      </c>
      <c r="H17" s="20" t="s">
        <v>20</v>
      </c>
      <c r="I17" s="20" t="s">
        <v>21</v>
      </c>
      <c r="J17" s="20" t="s">
        <v>19</v>
      </c>
      <c r="K17" s="20" t="s">
        <v>20</v>
      </c>
      <c r="L17" s="20" t="s">
        <v>21</v>
      </c>
      <c r="M17" s="20" t="s">
        <v>19</v>
      </c>
      <c r="N17" s="20" t="s">
        <v>20</v>
      </c>
      <c r="O17" s="20" t="s">
        <v>21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4" t="s">
        <v>219</v>
      </c>
      <c r="B18" s="14" t="s">
        <v>218</v>
      </c>
      <c r="C18" s="22" t="s">
        <v>55</v>
      </c>
      <c r="D18" s="16">
        <v>21</v>
      </c>
      <c r="E18" s="16">
        <v>6</v>
      </c>
      <c r="F18" s="16">
        <f t="shared" ref="F18:F22" si="0">SUM(D18:E18)</f>
        <v>27</v>
      </c>
      <c r="G18" s="16">
        <v>19</v>
      </c>
      <c r="H18" s="16">
        <v>6</v>
      </c>
      <c r="I18" s="16">
        <f t="shared" ref="I18:I22" si="1">SUM(G18:H18)</f>
        <v>25</v>
      </c>
      <c r="J18" s="16">
        <v>0</v>
      </c>
      <c r="K18" s="16">
        <v>0</v>
      </c>
      <c r="L18" s="16">
        <f>SUM(J18:K18)</f>
        <v>0</v>
      </c>
      <c r="M18" s="16">
        <f t="shared" ref="M18:N24" si="2">G18+J18</f>
        <v>19</v>
      </c>
      <c r="N18" s="16">
        <f t="shared" si="2"/>
        <v>6</v>
      </c>
      <c r="O18" s="16">
        <f t="shared" ref="O18:O24" si="3">SUM(M18:N18)</f>
        <v>25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4" t="s">
        <v>222</v>
      </c>
      <c r="B19" s="14" t="s">
        <v>218</v>
      </c>
      <c r="C19" s="22" t="s">
        <v>55</v>
      </c>
      <c r="D19" s="16">
        <v>38</v>
      </c>
      <c r="E19" s="16">
        <v>29</v>
      </c>
      <c r="F19" s="16">
        <f t="shared" si="0"/>
        <v>67</v>
      </c>
      <c r="G19" s="16">
        <v>38</v>
      </c>
      <c r="H19" s="16">
        <v>29</v>
      </c>
      <c r="I19" s="16">
        <f t="shared" si="1"/>
        <v>67</v>
      </c>
      <c r="J19" s="16">
        <v>0</v>
      </c>
      <c r="K19" s="16">
        <v>0</v>
      </c>
      <c r="L19" s="16">
        <f t="shared" ref="L19:L24" si="4">SUM(J19:K19)</f>
        <v>0</v>
      </c>
      <c r="M19" s="16">
        <f t="shared" si="2"/>
        <v>38</v>
      </c>
      <c r="N19" s="16">
        <f t="shared" si="2"/>
        <v>29</v>
      </c>
      <c r="O19" s="16">
        <f t="shared" si="3"/>
        <v>67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5.5" customHeight="1" x14ac:dyDescent="0.2">
      <c r="A20" s="14" t="s">
        <v>221</v>
      </c>
      <c r="B20" s="14" t="s">
        <v>218</v>
      </c>
      <c r="C20" s="22" t="s">
        <v>55</v>
      </c>
      <c r="D20" s="16">
        <v>10</v>
      </c>
      <c r="E20" s="16">
        <v>22</v>
      </c>
      <c r="F20" s="16">
        <f t="shared" si="0"/>
        <v>32</v>
      </c>
      <c r="G20" s="16">
        <v>9</v>
      </c>
      <c r="H20" s="16">
        <v>22</v>
      </c>
      <c r="I20" s="16">
        <f t="shared" si="1"/>
        <v>31</v>
      </c>
      <c r="J20" s="16">
        <v>0</v>
      </c>
      <c r="K20" s="16">
        <v>0</v>
      </c>
      <c r="L20" s="16">
        <f t="shared" si="4"/>
        <v>0</v>
      </c>
      <c r="M20" s="16">
        <f t="shared" si="2"/>
        <v>9</v>
      </c>
      <c r="N20" s="16">
        <f t="shared" si="2"/>
        <v>22</v>
      </c>
      <c r="O20" s="16">
        <f t="shared" si="3"/>
        <v>31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4" t="s">
        <v>220</v>
      </c>
      <c r="B21" s="14" t="s">
        <v>218</v>
      </c>
      <c r="C21" s="22" t="s">
        <v>55</v>
      </c>
      <c r="D21" s="16">
        <v>16</v>
      </c>
      <c r="E21" s="16">
        <v>18</v>
      </c>
      <c r="F21" s="16">
        <f t="shared" si="0"/>
        <v>34</v>
      </c>
      <c r="G21" s="16">
        <v>16</v>
      </c>
      <c r="H21" s="16">
        <v>14</v>
      </c>
      <c r="I21" s="16">
        <f t="shared" si="1"/>
        <v>30</v>
      </c>
      <c r="J21" s="16">
        <v>0</v>
      </c>
      <c r="K21" s="16">
        <v>0</v>
      </c>
      <c r="L21" s="16">
        <f t="shared" si="4"/>
        <v>0</v>
      </c>
      <c r="M21" s="16">
        <f t="shared" si="2"/>
        <v>16</v>
      </c>
      <c r="N21" s="16">
        <f t="shared" si="2"/>
        <v>14</v>
      </c>
      <c r="O21" s="16">
        <f t="shared" si="3"/>
        <v>30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4" t="s">
        <v>223</v>
      </c>
      <c r="B22" s="14" t="s">
        <v>218</v>
      </c>
      <c r="C22" s="22" t="s">
        <v>55</v>
      </c>
      <c r="D22" s="16">
        <v>33</v>
      </c>
      <c r="E22" s="16">
        <v>40</v>
      </c>
      <c r="F22" s="16">
        <f t="shared" si="0"/>
        <v>73</v>
      </c>
      <c r="G22" s="16">
        <v>32</v>
      </c>
      <c r="H22" s="16">
        <v>38</v>
      </c>
      <c r="I22" s="16">
        <f t="shared" si="1"/>
        <v>70</v>
      </c>
      <c r="J22" s="16">
        <v>0</v>
      </c>
      <c r="K22" s="16">
        <v>0</v>
      </c>
      <c r="L22" s="16">
        <f t="shared" si="4"/>
        <v>0</v>
      </c>
      <c r="M22" s="16">
        <f t="shared" si="2"/>
        <v>32</v>
      </c>
      <c r="N22" s="16">
        <f t="shared" si="2"/>
        <v>38</v>
      </c>
      <c r="O22" s="16">
        <f t="shared" si="3"/>
        <v>70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2.5" x14ac:dyDescent="0.2">
      <c r="A23" s="14" t="s">
        <v>225</v>
      </c>
      <c r="B23" s="14" t="s">
        <v>218</v>
      </c>
      <c r="C23" s="22" t="s">
        <v>55</v>
      </c>
      <c r="D23" s="16">
        <v>19</v>
      </c>
      <c r="E23" s="16">
        <v>9</v>
      </c>
      <c r="F23" s="16">
        <f>SUM(D23:E23)</f>
        <v>28</v>
      </c>
      <c r="G23" s="16">
        <v>18</v>
      </c>
      <c r="H23" s="16">
        <v>9</v>
      </c>
      <c r="I23" s="16">
        <f>SUM(G23,H23)</f>
        <v>27</v>
      </c>
      <c r="J23" s="16">
        <v>0</v>
      </c>
      <c r="K23" s="16">
        <v>0</v>
      </c>
      <c r="L23" s="16">
        <f t="shared" si="4"/>
        <v>0</v>
      </c>
      <c r="M23" s="16">
        <f t="shared" si="2"/>
        <v>18</v>
      </c>
      <c r="N23" s="16">
        <f t="shared" si="2"/>
        <v>9</v>
      </c>
      <c r="O23" s="16">
        <f t="shared" si="3"/>
        <v>27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4" t="s">
        <v>224</v>
      </c>
      <c r="B24" s="14" t="s">
        <v>218</v>
      </c>
      <c r="C24" s="22" t="s">
        <v>55</v>
      </c>
      <c r="D24" s="16">
        <v>10</v>
      </c>
      <c r="E24" s="16">
        <v>27</v>
      </c>
      <c r="F24" s="16">
        <f>SUM(D24:E24)</f>
        <v>37</v>
      </c>
      <c r="G24" s="16">
        <v>10</v>
      </c>
      <c r="H24" s="16">
        <v>26</v>
      </c>
      <c r="I24" s="16">
        <f>SUM(G24,H24)</f>
        <v>36</v>
      </c>
      <c r="J24" s="16">
        <v>0</v>
      </c>
      <c r="K24" s="16">
        <v>0</v>
      </c>
      <c r="L24" s="16">
        <f t="shared" si="4"/>
        <v>0</v>
      </c>
      <c r="M24" s="16">
        <f t="shared" si="2"/>
        <v>10</v>
      </c>
      <c r="N24" s="16">
        <f t="shared" si="2"/>
        <v>26</v>
      </c>
      <c r="O24" s="16">
        <f t="shared" si="3"/>
        <v>36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00" t="s">
        <v>31</v>
      </c>
      <c r="B25" s="101"/>
      <c r="C25" s="102"/>
      <c r="D25" s="20">
        <f>SUM(D18:D24)</f>
        <v>147</v>
      </c>
      <c r="E25" s="20">
        <f t="shared" ref="E25:O25" si="5">SUM(E18:E24)</f>
        <v>151</v>
      </c>
      <c r="F25" s="20">
        <f t="shared" si="5"/>
        <v>298</v>
      </c>
      <c r="G25" s="20">
        <f t="shared" si="5"/>
        <v>142</v>
      </c>
      <c r="H25" s="20">
        <f t="shared" si="5"/>
        <v>144</v>
      </c>
      <c r="I25" s="20">
        <f t="shared" si="5"/>
        <v>286</v>
      </c>
      <c r="J25" s="20">
        <f t="shared" si="5"/>
        <v>0</v>
      </c>
      <c r="K25" s="20">
        <f t="shared" si="5"/>
        <v>0</v>
      </c>
      <c r="L25" s="20">
        <f t="shared" si="5"/>
        <v>0</v>
      </c>
      <c r="M25" s="20">
        <f t="shared" si="5"/>
        <v>142</v>
      </c>
      <c r="N25" s="20">
        <f t="shared" si="5"/>
        <v>144</v>
      </c>
      <c r="O25" s="20">
        <f t="shared" si="5"/>
        <v>286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3.5" thickBot="1" x14ac:dyDescent="0.25">
      <c r="A27" s="24"/>
      <c r="B27" s="24"/>
      <c r="C27" s="25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3.5" thickBot="1" x14ac:dyDescent="0.25">
      <c r="A28" s="126" t="s">
        <v>79</v>
      </c>
      <c r="B28" s="127"/>
      <c r="C28" s="128"/>
      <c r="D28" s="57">
        <f>SUM(D25)</f>
        <v>147</v>
      </c>
      <c r="E28" s="57">
        <f t="shared" ref="E28:O28" si="6">SUM(E25)</f>
        <v>151</v>
      </c>
      <c r="F28" s="57">
        <f t="shared" si="6"/>
        <v>298</v>
      </c>
      <c r="G28" s="57">
        <f t="shared" si="6"/>
        <v>142</v>
      </c>
      <c r="H28" s="57">
        <f t="shared" si="6"/>
        <v>144</v>
      </c>
      <c r="I28" s="57">
        <f t="shared" si="6"/>
        <v>286</v>
      </c>
      <c r="J28" s="57">
        <f t="shared" si="6"/>
        <v>0</v>
      </c>
      <c r="K28" s="57">
        <f t="shared" si="6"/>
        <v>0</v>
      </c>
      <c r="L28" s="57">
        <f t="shared" si="6"/>
        <v>0</v>
      </c>
      <c r="M28" s="57">
        <f t="shared" si="6"/>
        <v>142</v>
      </c>
      <c r="N28" s="57">
        <f t="shared" si="6"/>
        <v>144</v>
      </c>
      <c r="O28" s="57">
        <f t="shared" si="6"/>
        <v>286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85"/>
      <c r="B29" s="8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24"/>
      <c r="B30" s="24"/>
      <c r="C30" s="25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59"/>
      <c r="B31" s="59"/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95"/>
      <c r="B32" s="6" t="s">
        <v>1</v>
      </c>
      <c r="C32" s="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8.75" x14ac:dyDescent="0.3">
      <c r="A33" s="63"/>
      <c r="B33" s="64" t="s">
        <v>81</v>
      </c>
      <c r="C33" s="65"/>
      <c r="D33" s="96"/>
      <c r="E33" s="159" t="s">
        <v>82</v>
      </c>
      <c r="F33" s="159"/>
      <c r="G33" s="159"/>
      <c r="H33" s="159"/>
      <c r="I33" s="159"/>
      <c r="J33" s="159"/>
      <c r="K33" s="159"/>
      <c r="L33" s="10"/>
      <c r="M33" s="10"/>
      <c r="N33" s="10"/>
      <c r="O33" s="10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8.75" x14ac:dyDescent="0.3">
      <c r="A34" s="63"/>
      <c r="B34" s="63"/>
      <c r="C34" s="66"/>
      <c r="D34" s="96"/>
      <c r="E34" s="96"/>
      <c r="F34" s="96"/>
      <c r="G34" s="96"/>
      <c r="H34" s="96"/>
      <c r="I34" s="96"/>
      <c r="J34" s="96"/>
      <c r="K34" s="96"/>
      <c r="L34" s="10"/>
      <c r="M34" s="10"/>
      <c r="N34" s="10"/>
      <c r="O34" s="10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8.75" x14ac:dyDescent="0.3">
      <c r="A35" s="63"/>
      <c r="B35" s="63"/>
      <c r="C35" s="66"/>
      <c r="D35" s="96"/>
      <c r="E35" s="96"/>
      <c r="F35" s="96"/>
      <c r="G35" s="96"/>
      <c r="H35" s="96"/>
      <c r="I35" s="96"/>
      <c r="J35" s="96"/>
      <c r="K35" s="96"/>
      <c r="L35" s="10"/>
      <c r="M35" s="10"/>
      <c r="N35" s="10"/>
      <c r="O35" s="10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thickBot="1" x14ac:dyDescent="0.35">
      <c r="A36" s="63"/>
      <c r="B36" s="67"/>
      <c r="C36" s="65"/>
      <c r="D36" s="68"/>
      <c r="E36" s="129" t="s">
        <v>83</v>
      </c>
      <c r="F36" s="130"/>
      <c r="G36" s="130"/>
      <c r="H36" s="130"/>
      <c r="I36" s="130"/>
      <c r="J36" s="130"/>
      <c r="K36" s="130"/>
      <c r="L36" s="10"/>
      <c r="M36" s="10"/>
      <c r="N36" s="10"/>
      <c r="O36" s="10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8.75" x14ac:dyDescent="0.3">
      <c r="A37" s="63"/>
      <c r="B37" s="69" t="s">
        <v>84</v>
      </c>
      <c r="C37" s="65"/>
      <c r="D37" s="68"/>
      <c r="E37" s="129" t="s">
        <v>85</v>
      </c>
      <c r="F37" s="130"/>
      <c r="G37" s="130"/>
      <c r="H37" s="130"/>
      <c r="I37" s="130"/>
      <c r="J37" s="130"/>
      <c r="K37" s="130"/>
      <c r="L37" s="10"/>
      <c r="M37" s="10"/>
      <c r="N37" s="10"/>
      <c r="O37" s="10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59"/>
      <c r="B38" s="59"/>
      <c r="C38" s="60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50" customFormat="1" x14ac:dyDescent="0.2">
      <c r="A39" s="70"/>
      <c r="B39" s="70"/>
      <c r="C39" s="71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1:25" s="50" customFormat="1" x14ac:dyDescent="0.2">
      <c r="A40" s="73"/>
      <c r="B40" s="74"/>
      <c r="C40" s="49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 spans="1:25" s="50" customFormat="1" x14ac:dyDescent="0.2">
      <c r="A41" s="73"/>
      <c r="B41" s="74"/>
      <c r="C41" s="49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 spans="1:25" s="50" customFormat="1" x14ac:dyDescent="0.2">
      <c r="A42" s="76"/>
      <c r="B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spans="1:25" s="50" customFormat="1" x14ac:dyDescent="0.2">
      <c r="A43" s="76"/>
      <c r="B43" s="76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1:25" s="50" customFormat="1" x14ac:dyDescent="0.2">
      <c r="A44" s="76"/>
      <c r="B44" s="76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spans="1:25" s="50" customFormat="1" x14ac:dyDescent="0.2">
      <c r="A45" s="76"/>
      <c r="B45" s="76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</row>
    <row r="46" spans="1:25" s="50" customFormat="1" x14ac:dyDescent="0.2">
      <c r="A46" s="76"/>
      <c r="B46" s="76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</row>
    <row r="47" spans="1:25" s="50" customFormat="1" x14ac:dyDescent="0.2">
      <c r="A47" s="76"/>
      <c r="B47" s="76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</row>
    <row r="48" spans="1:25" s="50" customFormat="1" x14ac:dyDescent="0.2">
      <c r="A48" s="76"/>
      <c r="B48" s="76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</row>
    <row r="49" spans="1:15" s="50" customFormat="1" x14ac:dyDescent="0.2">
      <c r="A49" s="76"/>
      <c r="B49" s="76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s="50" customFormat="1" x14ac:dyDescent="0.2">
      <c r="A50" s="76"/>
      <c r="B50" s="76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s="50" customFormat="1" x14ac:dyDescent="0.2">
      <c r="A51" s="76"/>
      <c r="B51" s="76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spans="1:15" s="50" customFormat="1" x14ac:dyDescent="0.2">
      <c r="A52" s="76"/>
      <c r="B52" s="76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</row>
    <row r="53" spans="1:15" s="50" customFormat="1" x14ac:dyDescent="0.2">
      <c r="A53" s="76"/>
      <c r="B53" s="76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1:15" s="50" customFormat="1" x14ac:dyDescent="0.2">
      <c r="A54" s="76"/>
      <c r="B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spans="1:15" s="50" customFormat="1" x14ac:dyDescent="0.2">
      <c r="A55" s="76"/>
      <c r="B55" s="76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</row>
    <row r="56" spans="1:15" s="50" customFormat="1" x14ac:dyDescent="0.2">
      <c r="A56" s="76"/>
      <c r="B56" s="76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</row>
    <row r="57" spans="1:15" s="50" customFormat="1" x14ac:dyDescent="0.2">
      <c r="A57" s="76"/>
      <c r="B57" s="76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</row>
    <row r="58" spans="1:15" s="50" customFormat="1" x14ac:dyDescent="0.2">
      <c r="A58" s="76"/>
      <c r="B58" s="76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59" spans="1:15" s="50" customFormat="1" x14ac:dyDescent="0.2">
      <c r="A59" s="76"/>
      <c r="B59" s="76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</row>
    <row r="60" spans="1:15" s="50" customFormat="1" x14ac:dyDescent="0.2">
      <c r="A60" s="76"/>
      <c r="B60" s="76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</row>
    <row r="61" spans="1:15" s="50" customFormat="1" x14ac:dyDescent="0.2">
      <c r="A61" s="76"/>
      <c r="B61" s="76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</row>
    <row r="62" spans="1:15" s="50" customFormat="1" x14ac:dyDescent="0.2">
      <c r="A62" s="76"/>
      <c r="B62" s="76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</row>
  </sheetData>
  <mergeCells count="30">
    <mergeCell ref="E33:K33"/>
    <mergeCell ref="E36:K36"/>
    <mergeCell ref="E37:K37"/>
    <mergeCell ref="A28:C28"/>
    <mergeCell ref="A25:C25"/>
    <mergeCell ref="B16:B17"/>
    <mergeCell ref="C16:C17"/>
    <mergeCell ref="D16:F16"/>
    <mergeCell ref="G16:I16"/>
    <mergeCell ref="J16:L16"/>
    <mergeCell ref="M16:O16"/>
    <mergeCell ref="A13:O13"/>
    <mergeCell ref="A15:F15"/>
    <mergeCell ref="G15:O15"/>
    <mergeCell ref="A10:B10"/>
    <mergeCell ref="D10:E10"/>
    <mergeCell ref="H10:I10"/>
    <mergeCell ref="J10:K10"/>
    <mergeCell ref="L10:M10"/>
    <mergeCell ref="N10:O10"/>
    <mergeCell ref="A3:O3"/>
    <mergeCell ref="A6:O6"/>
    <mergeCell ref="A8:B8"/>
    <mergeCell ref="C8:E8"/>
    <mergeCell ref="H8:O8"/>
    <mergeCell ref="D9:E9"/>
    <mergeCell ref="H9:I9"/>
    <mergeCell ref="J9:K9"/>
    <mergeCell ref="L9:M9"/>
    <mergeCell ref="N9:O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96"/>
  <sheetViews>
    <sheetView topLeftCell="A243" zoomScale="90" zoomScaleNormal="90" workbookViewId="0">
      <selection activeCell="A230" sqref="A230:XFD230"/>
    </sheetView>
  </sheetViews>
  <sheetFormatPr baseColWidth="10" defaultColWidth="12.5703125" defaultRowHeight="12.75" x14ac:dyDescent="0.2"/>
  <cols>
    <col min="1" max="1" width="63.5703125" style="78" customWidth="1"/>
    <col min="2" max="2" width="46.42578125" style="78" customWidth="1"/>
    <col min="3" max="3" width="12.42578125" style="93" customWidth="1"/>
    <col min="4" max="6" width="7" style="79" customWidth="1"/>
    <col min="7" max="15" width="6.42578125" style="79" customWidth="1"/>
    <col min="16" max="16" width="15.140625" style="93" customWidth="1"/>
    <col min="17" max="19" width="11.42578125" style="93" customWidth="1"/>
    <col min="20" max="25" width="10" style="93" customWidth="1"/>
    <col min="26" max="16384" width="12.5703125" style="93"/>
  </cols>
  <sheetData>
    <row r="3" spans="1:25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95"/>
      <c r="B4" s="95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95"/>
      <c r="B5" s="95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50" t="s">
        <v>0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95"/>
      <c r="B7" s="95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52"/>
      <c r="B8" s="153"/>
      <c r="C8" s="154" t="s">
        <v>2</v>
      </c>
      <c r="D8" s="155"/>
      <c r="E8" s="156"/>
      <c r="F8" s="4"/>
      <c r="G8" s="5"/>
      <c r="H8" s="147" t="s">
        <v>3</v>
      </c>
      <c r="I8" s="104"/>
      <c r="J8" s="104"/>
      <c r="K8" s="104"/>
      <c r="L8" s="104"/>
      <c r="M8" s="104"/>
      <c r="N8" s="104"/>
      <c r="O8" s="105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6"/>
      <c r="B9" s="6"/>
      <c r="C9" s="98" t="s">
        <v>234</v>
      </c>
      <c r="D9" s="157" t="s">
        <v>233</v>
      </c>
      <c r="E9" s="158"/>
      <c r="F9" s="4"/>
      <c r="G9" s="5"/>
      <c r="H9" s="147" t="s">
        <v>4</v>
      </c>
      <c r="I9" s="105"/>
      <c r="J9" s="147" t="s">
        <v>5</v>
      </c>
      <c r="K9" s="105"/>
      <c r="L9" s="147" t="s">
        <v>6</v>
      </c>
      <c r="M9" s="105"/>
      <c r="N9" s="147" t="s">
        <v>7</v>
      </c>
      <c r="O9" s="105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63" t="s">
        <v>97</v>
      </c>
      <c r="B10" s="164"/>
      <c r="C10" s="99"/>
      <c r="D10" s="167"/>
      <c r="E10" s="168"/>
      <c r="F10" s="4"/>
      <c r="G10" s="5"/>
      <c r="H10" s="169"/>
      <c r="I10" s="105"/>
      <c r="J10" s="169"/>
      <c r="K10" s="105"/>
      <c r="L10" s="169"/>
      <c r="M10" s="105"/>
      <c r="N10" s="165"/>
      <c r="O10" s="166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95" t="s">
        <v>215</v>
      </c>
      <c r="B11" s="95"/>
      <c r="C11" s="7"/>
      <c r="D11" s="8"/>
      <c r="E11" s="8"/>
      <c r="F11" s="3"/>
      <c r="G11" s="8"/>
      <c r="H11" s="3"/>
      <c r="I11" s="8"/>
      <c r="J11" s="3"/>
      <c r="K11" s="9"/>
      <c r="L11" s="10"/>
      <c r="M11" s="8"/>
      <c r="N11" s="3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170" t="s">
        <v>8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71" t="s">
        <v>9</v>
      </c>
      <c r="B13" s="145"/>
      <c r="C13" s="145"/>
      <c r="D13" s="145"/>
      <c r="E13" s="145"/>
      <c r="F13" s="146"/>
      <c r="G13" s="172" t="s">
        <v>10</v>
      </c>
      <c r="H13" s="104"/>
      <c r="I13" s="104"/>
      <c r="J13" s="104"/>
      <c r="K13" s="104"/>
      <c r="L13" s="104"/>
      <c r="M13" s="104"/>
      <c r="N13" s="104"/>
      <c r="O13" s="105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11" t="s">
        <v>11</v>
      </c>
      <c r="B14" s="11" t="s">
        <v>12</v>
      </c>
      <c r="C14" s="12" t="s">
        <v>13</v>
      </c>
      <c r="D14" s="160" t="s">
        <v>14</v>
      </c>
      <c r="E14" s="161"/>
      <c r="F14" s="162"/>
      <c r="G14" s="160" t="s">
        <v>15</v>
      </c>
      <c r="H14" s="161"/>
      <c r="I14" s="162"/>
      <c r="J14" s="160" t="s">
        <v>16</v>
      </c>
      <c r="K14" s="161"/>
      <c r="L14" s="162"/>
      <c r="M14" s="160" t="s">
        <v>17</v>
      </c>
      <c r="N14" s="161"/>
      <c r="O14" s="162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11" t="s">
        <v>18</v>
      </c>
      <c r="B15" s="11"/>
      <c r="C15" s="13"/>
      <c r="D15" s="12" t="s">
        <v>19</v>
      </c>
      <c r="E15" s="12" t="s">
        <v>20</v>
      </c>
      <c r="F15" s="12" t="s">
        <v>21</v>
      </c>
      <c r="G15" s="12" t="s">
        <v>19</v>
      </c>
      <c r="H15" s="12" t="s">
        <v>20</v>
      </c>
      <c r="I15" s="12" t="s">
        <v>21</v>
      </c>
      <c r="J15" s="12" t="s">
        <v>19</v>
      </c>
      <c r="K15" s="12" t="s">
        <v>20</v>
      </c>
      <c r="L15" s="12" t="s">
        <v>21</v>
      </c>
      <c r="M15" s="12" t="s">
        <v>19</v>
      </c>
      <c r="N15" s="12" t="s">
        <v>20</v>
      </c>
      <c r="O15" s="12" t="s">
        <v>21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14" t="s">
        <v>138</v>
      </c>
      <c r="B16" s="14" t="s">
        <v>100</v>
      </c>
      <c r="C16" s="15" t="s">
        <v>22</v>
      </c>
      <c r="D16" s="16">
        <v>72</v>
      </c>
      <c r="E16" s="16">
        <v>76</v>
      </c>
      <c r="F16" s="16">
        <f t="shared" ref="F16:F31" si="0">D16+E16</f>
        <v>148</v>
      </c>
      <c r="G16" s="16">
        <v>65</v>
      </c>
      <c r="H16" s="16">
        <v>63</v>
      </c>
      <c r="I16" s="16">
        <f t="shared" ref="I16:I31" si="1">G16+H16</f>
        <v>128</v>
      </c>
      <c r="J16" s="16">
        <v>459</v>
      </c>
      <c r="K16" s="16">
        <v>502</v>
      </c>
      <c r="L16" s="16">
        <f t="shared" ref="L16:L31" si="2">J16+K16</f>
        <v>961</v>
      </c>
      <c r="M16" s="16">
        <f t="shared" ref="M16:N31" si="3">SUM(G16,J16)</f>
        <v>524</v>
      </c>
      <c r="N16" s="16">
        <f t="shared" si="3"/>
        <v>565</v>
      </c>
      <c r="O16" s="16">
        <f t="shared" ref="O16:O31" si="4">M16+N16</f>
        <v>1089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4" t="s">
        <v>139</v>
      </c>
      <c r="B17" s="14" t="s">
        <v>100</v>
      </c>
      <c r="C17" s="15" t="s">
        <v>22</v>
      </c>
      <c r="D17" s="16">
        <v>84</v>
      </c>
      <c r="E17" s="16">
        <v>68</v>
      </c>
      <c r="F17" s="16">
        <f t="shared" si="0"/>
        <v>152</v>
      </c>
      <c r="G17" s="16">
        <v>74</v>
      </c>
      <c r="H17" s="16">
        <v>58</v>
      </c>
      <c r="I17" s="16">
        <f t="shared" si="1"/>
        <v>132</v>
      </c>
      <c r="J17" s="16">
        <v>573</v>
      </c>
      <c r="K17" s="16">
        <v>545</v>
      </c>
      <c r="L17" s="16">
        <f t="shared" si="2"/>
        <v>1118</v>
      </c>
      <c r="M17" s="16">
        <f t="shared" si="3"/>
        <v>647</v>
      </c>
      <c r="N17" s="16">
        <f t="shared" si="3"/>
        <v>603</v>
      </c>
      <c r="O17" s="16">
        <f t="shared" si="4"/>
        <v>1250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4" t="s">
        <v>158</v>
      </c>
      <c r="B18" s="14" t="s">
        <v>100</v>
      </c>
      <c r="C18" s="14" t="s">
        <v>22</v>
      </c>
      <c r="D18" s="16">
        <v>36</v>
      </c>
      <c r="E18" s="16">
        <v>104</v>
      </c>
      <c r="F18" s="16">
        <f t="shared" si="0"/>
        <v>140</v>
      </c>
      <c r="G18" s="16">
        <v>32</v>
      </c>
      <c r="H18" s="16">
        <v>83</v>
      </c>
      <c r="I18" s="16">
        <f t="shared" si="1"/>
        <v>115</v>
      </c>
      <c r="J18" s="16">
        <v>133</v>
      </c>
      <c r="K18" s="16">
        <v>351</v>
      </c>
      <c r="L18" s="16">
        <f t="shared" si="2"/>
        <v>484</v>
      </c>
      <c r="M18" s="16">
        <f t="shared" si="3"/>
        <v>165</v>
      </c>
      <c r="N18" s="16">
        <f t="shared" si="3"/>
        <v>434</v>
      </c>
      <c r="O18" s="16">
        <f t="shared" si="4"/>
        <v>599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4" t="s">
        <v>159</v>
      </c>
      <c r="B19" s="14" t="s">
        <v>100</v>
      </c>
      <c r="C19" s="15" t="s">
        <v>22</v>
      </c>
      <c r="D19" s="16">
        <v>112</v>
      </c>
      <c r="E19" s="16">
        <v>28</v>
      </c>
      <c r="F19" s="16">
        <f t="shared" si="0"/>
        <v>140</v>
      </c>
      <c r="G19" s="16">
        <v>86</v>
      </c>
      <c r="H19" s="16">
        <v>21</v>
      </c>
      <c r="I19" s="16">
        <f t="shared" si="1"/>
        <v>107</v>
      </c>
      <c r="J19" s="16">
        <v>294</v>
      </c>
      <c r="K19" s="16">
        <v>62</v>
      </c>
      <c r="L19" s="16">
        <f t="shared" si="2"/>
        <v>356</v>
      </c>
      <c r="M19" s="16">
        <f t="shared" si="3"/>
        <v>380</v>
      </c>
      <c r="N19" s="16">
        <f t="shared" si="3"/>
        <v>83</v>
      </c>
      <c r="O19" s="16">
        <f t="shared" si="4"/>
        <v>463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4" t="s">
        <v>23</v>
      </c>
      <c r="B20" s="14" t="s">
        <v>100</v>
      </c>
      <c r="C20" s="15" t="s">
        <v>22</v>
      </c>
      <c r="D20" s="16">
        <v>73</v>
      </c>
      <c r="E20" s="16">
        <v>17</v>
      </c>
      <c r="F20" s="16">
        <f t="shared" si="0"/>
        <v>90</v>
      </c>
      <c r="G20" s="16">
        <v>57</v>
      </c>
      <c r="H20" s="16">
        <v>12</v>
      </c>
      <c r="I20" s="16">
        <f t="shared" si="1"/>
        <v>69</v>
      </c>
      <c r="J20" s="16">
        <v>266</v>
      </c>
      <c r="K20" s="16">
        <v>83</v>
      </c>
      <c r="L20" s="16">
        <f t="shared" si="2"/>
        <v>349</v>
      </c>
      <c r="M20" s="16">
        <f t="shared" si="3"/>
        <v>323</v>
      </c>
      <c r="N20" s="16">
        <f t="shared" si="3"/>
        <v>95</v>
      </c>
      <c r="O20" s="16">
        <f t="shared" si="4"/>
        <v>418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4" t="s">
        <v>140</v>
      </c>
      <c r="B21" s="14" t="s">
        <v>101</v>
      </c>
      <c r="C21" s="15" t="s">
        <v>22</v>
      </c>
      <c r="D21" s="16">
        <v>0</v>
      </c>
      <c r="E21" s="16">
        <v>0</v>
      </c>
      <c r="F21" s="16">
        <f t="shared" si="0"/>
        <v>0</v>
      </c>
      <c r="G21" s="16">
        <v>0</v>
      </c>
      <c r="H21" s="16">
        <v>0</v>
      </c>
      <c r="I21" s="16">
        <f t="shared" si="1"/>
        <v>0</v>
      </c>
      <c r="J21" s="16">
        <v>110</v>
      </c>
      <c r="K21" s="16">
        <v>212</v>
      </c>
      <c r="L21" s="16">
        <f t="shared" si="2"/>
        <v>322</v>
      </c>
      <c r="M21" s="16">
        <f t="shared" si="3"/>
        <v>110</v>
      </c>
      <c r="N21" s="16">
        <f t="shared" si="3"/>
        <v>212</v>
      </c>
      <c r="O21" s="16">
        <f t="shared" si="4"/>
        <v>322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4" t="s">
        <v>141</v>
      </c>
      <c r="B22" s="14" t="s">
        <v>102</v>
      </c>
      <c r="C22" s="15" t="s">
        <v>22</v>
      </c>
      <c r="D22" s="16">
        <v>181</v>
      </c>
      <c r="E22" s="16">
        <v>47</v>
      </c>
      <c r="F22" s="16">
        <f t="shared" si="0"/>
        <v>228</v>
      </c>
      <c r="G22" s="16">
        <v>157</v>
      </c>
      <c r="H22" s="16">
        <v>39</v>
      </c>
      <c r="I22" s="16">
        <f t="shared" si="1"/>
        <v>196</v>
      </c>
      <c r="J22" s="16">
        <v>1189</v>
      </c>
      <c r="K22" s="16">
        <v>355</v>
      </c>
      <c r="L22" s="16">
        <f t="shared" si="2"/>
        <v>1544</v>
      </c>
      <c r="M22" s="16">
        <f t="shared" si="3"/>
        <v>1346</v>
      </c>
      <c r="N22" s="16">
        <f t="shared" si="3"/>
        <v>394</v>
      </c>
      <c r="O22" s="16">
        <f t="shared" si="4"/>
        <v>1740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4" t="s">
        <v>209</v>
      </c>
      <c r="B23" s="14" t="s">
        <v>102</v>
      </c>
      <c r="C23" s="15" t="s">
        <v>22</v>
      </c>
      <c r="D23" s="16">
        <v>0</v>
      </c>
      <c r="E23" s="16">
        <v>0</v>
      </c>
      <c r="F23" s="16">
        <f t="shared" si="0"/>
        <v>0</v>
      </c>
      <c r="G23" s="16">
        <v>0</v>
      </c>
      <c r="H23" s="16">
        <v>0</v>
      </c>
      <c r="I23" s="16">
        <f t="shared" si="1"/>
        <v>0</v>
      </c>
      <c r="J23" s="16">
        <v>1</v>
      </c>
      <c r="K23" s="16">
        <v>0</v>
      </c>
      <c r="L23" s="16">
        <f t="shared" si="2"/>
        <v>1</v>
      </c>
      <c r="M23" s="16">
        <f t="shared" si="3"/>
        <v>1</v>
      </c>
      <c r="N23" s="16">
        <f t="shared" si="3"/>
        <v>0</v>
      </c>
      <c r="O23" s="16">
        <f t="shared" si="4"/>
        <v>1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4" t="s">
        <v>227</v>
      </c>
      <c r="B24" s="14" t="s">
        <v>102</v>
      </c>
      <c r="C24" s="15" t="s">
        <v>22</v>
      </c>
      <c r="D24" s="16">
        <v>1</v>
      </c>
      <c r="E24" s="16">
        <v>1</v>
      </c>
      <c r="F24" s="16">
        <f t="shared" si="0"/>
        <v>2</v>
      </c>
      <c r="G24" s="16">
        <v>0</v>
      </c>
      <c r="H24" s="16">
        <v>0</v>
      </c>
      <c r="I24" s="16">
        <f t="shared" si="1"/>
        <v>0</v>
      </c>
      <c r="J24" s="16">
        <v>0</v>
      </c>
      <c r="K24" s="16">
        <v>0</v>
      </c>
      <c r="L24" s="16">
        <f t="shared" si="2"/>
        <v>0</v>
      </c>
      <c r="M24" s="16">
        <f t="shared" si="3"/>
        <v>0</v>
      </c>
      <c r="N24" s="16">
        <f t="shared" si="3"/>
        <v>0</v>
      </c>
      <c r="O24" s="16">
        <f t="shared" si="4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4" t="s">
        <v>228</v>
      </c>
      <c r="B25" s="14" t="s">
        <v>102</v>
      </c>
      <c r="C25" s="15" t="s">
        <v>22</v>
      </c>
      <c r="D25" s="16">
        <v>2</v>
      </c>
      <c r="E25" s="16">
        <v>1</v>
      </c>
      <c r="F25" s="16">
        <f t="shared" si="0"/>
        <v>3</v>
      </c>
      <c r="G25" s="16">
        <v>0</v>
      </c>
      <c r="H25" s="16">
        <v>0</v>
      </c>
      <c r="I25" s="16">
        <f t="shared" si="1"/>
        <v>0</v>
      </c>
      <c r="J25" s="16">
        <v>0</v>
      </c>
      <c r="K25" s="16">
        <v>0</v>
      </c>
      <c r="L25" s="16">
        <f t="shared" si="2"/>
        <v>0</v>
      </c>
      <c r="M25" s="16">
        <f t="shared" si="3"/>
        <v>0</v>
      </c>
      <c r="N25" s="16">
        <f t="shared" si="3"/>
        <v>0</v>
      </c>
      <c r="O25" s="16">
        <f t="shared" si="4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4" t="s">
        <v>142</v>
      </c>
      <c r="B26" s="14" t="s">
        <v>104</v>
      </c>
      <c r="C26" s="15" t="s">
        <v>22</v>
      </c>
      <c r="D26" s="16">
        <v>22</v>
      </c>
      <c r="E26" s="16">
        <v>10</v>
      </c>
      <c r="F26" s="16">
        <f t="shared" si="0"/>
        <v>32</v>
      </c>
      <c r="G26" s="16">
        <v>14</v>
      </c>
      <c r="H26" s="16">
        <v>7</v>
      </c>
      <c r="I26" s="16">
        <f t="shared" si="1"/>
        <v>21</v>
      </c>
      <c r="J26" s="16">
        <v>42</v>
      </c>
      <c r="K26" s="16">
        <v>13</v>
      </c>
      <c r="L26" s="16">
        <f t="shared" si="2"/>
        <v>55</v>
      </c>
      <c r="M26" s="16">
        <f t="shared" si="3"/>
        <v>56</v>
      </c>
      <c r="N26" s="16">
        <f t="shared" si="3"/>
        <v>20</v>
      </c>
      <c r="O26" s="16">
        <f t="shared" si="4"/>
        <v>76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4" t="s">
        <v>160</v>
      </c>
      <c r="B27" s="14" t="s">
        <v>104</v>
      </c>
      <c r="C27" s="15" t="s">
        <v>22</v>
      </c>
      <c r="D27" s="16">
        <v>14</v>
      </c>
      <c r="E27" s="16">
        <v>9</v>
      </c>
      <c r="F27" s="16">
        <f t="shared" si="0"/>
        <v>23</v>
      </c>
      <c r="G27" s="16">
        <v>7</v>
      </c>
      <c r="H27" s="16">
        <v>5</v>
      </c>
      <c r="I27" s="16">
        <f t="shared" si="1"/>
        <v>12</v>
      </c>
      <c r="J27" s="16">
        <v>20</v>
      </c>
      <c r="K27" s="16">
        <v>6</v>
      </c>
      <c r="L27" s="16">
        <f t="shared" si="2"/>
        <v>26</v>
      </c>
      <c r="M27" s="16">
        <f t="shared" si="3"/>
        <v>27</v>
      </c>
      <c r="N27" s="16">
        <f t="shared" si="3"/>
        <v>11</v>
      </c>
      <c r="O27" s="16">
        <f t="shared" si="4"/>
        <v>38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4" t="s">
        <v>143</v>
      </c>
      <c r="B28" s="14" t="s">
        <v>104</v>
      </c>
      <c r="C28" s="15" t="s">
        <v>22</v>
      </c>
      <c r="D28" s="16">
        <v>11</v>
      </c>
      <c r="E28" s="16">
        <v>7</v>
      </c>
      <c r="F28" s="16">
        <f t="shared" si="0"/>
        <v>18</v>
      </c>
      <c r="G28" s="16">
        <v>5</v>
      </c>
      <c r="H28" s="16">
        <v>1</v>
      </c>
      <c r="I28" s="16">
        <f t="shared" si="1"/>
        <v>6</v>
      </c>
      <c r="J28" s="16">
        <v>12</v>
      </c>
      <c r="K28" s="16">
        <v>9</v>
      </c>
      <c r="L28" s="16">
        <f t="shared" si="2"/>
        <v>21</v>
      </c>
      <c r="M28" s="16">
        <f t="shared" si="3"/>
        <v>17</v>
      </c>
      <c r="N28" s="16">
        <f t="shared" si="3"/>
        <v>10</v>
      </c>
      <c r="O28" s="16">
        <f t="shared" si="4"/>
        <v>27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4" t="s">
        <v>161</v>
      </c>
      <c r="B29" s="14" t="s">
        <v>104</v>
      </c>
      <c r="C29" s="15" t="s">
        <v>22</v>
      </c>
      <c r="D29" s="16">
        <v>15</v>
      </c>
      <c r="E29" s="16">
        <v>8</v>
      </c>
      <c r="F29" s="16">
        <f t="shared" si="0"/>
        <v>23</v>
      </c>
      <c r="G29" s="16">
        <v>9</v>
      </c>
      <c r="H29" s="16">
        <v>5</v>
      </c>
      <c r="I29" s="16">
        <f t="shared" si="1"/>
        <v>14</v>
      </c>
      <c r="J29" s="16">
        <v>44</v>
      </c>
      <c r="K29" s="16">
        <v>26</v>
      </c>
      <c r="L29" s="16">
        <f t="shared" si="2"/>
        <v>70</v>
      </c>
      <c r="M29" s="16">
        <f t="shared" si="3"/>
        <v>53</v>
      </c>
      <c r="N29" s="16">
        <f t="shared" si="3"/>
        <v>31</v>
      </c>
      <c r="O29" s="16">
        <f t="shared" si="4"/>
        <v>84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4" t="s">
        <v>24</v>
      </c>
      <c r="B30" s="14" t="s">
        <v>99</v>
      </c>
      <c r="C30" s="15" t="s">
        <v>22</v>
      </c>
      <c r="D30" s="16">
        <v>11</v>
      </c>
      <c r="E30" s="16">
        <v>23</v>
      </c>
      <c r="F30" s="16">
        <f t="shared" si="0"/>
        <v>34</v>
      </c>
      <c r="G30" s="16">
        <v>9</v>
      </c>
      <c r="H30" s="16">
        <v>23</v>
      </c>
      <c r="I30" s="16">
        <f t="shared" si="1"/>
        <v>32</v>
      </c>
      <c r="J30" s="16">
        <v>23</v>
      </c>
      <c r="K30" s="16">
        <v>53</v>
      </c>
      <c r="L30" s="16">
        <f t="shared" si="2"/>
        <v>76</v>
      </c>
      <c r="M30" s="16">
        <f t="shared" si="3"/>
        <v>32</v>
      </c>
      <c r="N30" s="16">
        <f t="shared" si="3"/>
        <v>76</v>
      </c>
      <c r="O30" s="16">
        <f t="shared" si="4"/>
        <v>108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4" t="s">
        <v>25</v>
      </c>
      <c r="B31" s="14" t="s">
        <v>103</v>
      </c>
      <c r="C31" s="15" t="s">
        <v>22</v>
      </c>
      <c r="D31" s="16">
        <v>122</v>
      </c>
      <c r="E31" s="16">
        <v>131</v>
      </c>
      <c r="F31" s="16">
        <f t="shared" si="0"/>
        <v>253</v>
      </c>
      <c r="G31" s="16">
        <v>101</v>
      </c>
      <c r="H31" s="16">
        <v>108</v>
      </c>
      <c r="I31" s="16">
        <f t="shared" si="1"/>
        <v>209</v>
      </c>
      <c r="J31" s="16">
        <v>796</v>
      </c>
      <c r="K31" s="16">
        <v>671</v>
      </c>
      <c r="L31" s="16">
        <f t="shared" si="2"/>
        <v>1467</v>
      </c>
      <c r="M31" s="16">
        <f t="shared" si="3"/>
        <v>897</v>
      </c>
      <c r="N31" s="16">
        <f t="shared" si="3"/>
        <v>779</v>
      </c>
      <c r="O31" s="16">
        <f t="shared" si="4"/>
        <v>1676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00" t="s">
        <v>26</v>
      </c>
      <c r="B32" s="145"/>
      <c r="C32" s="146"/>
      <c r="D32" s="16">
        <f t="shared" ref="D32:O32" si="5">SUM(D16:D31)</f>
        <v>756</v>
      </c>
      <c r="E32" s="16">
        <f t="shared" si="5"/>
        <v>530</v>
      </c>
      <c r="F32" s="16">
        <f t="shared" si="5"/>
        <v>1286</v>
      </c>
      <c r="G32" s="16">
        <f t="shared" si="5"/>
        <v>616</v>
      </c>
      <c r="H32" s="16">
        <f t="shared" si="5"/>
        <v>425</v>
      </c>
      <c r="I32" s="16">
        <f t="shared" si="5"/>
        <v>1041</v>
      </c>
      <c r="J32" s="16">
        <f t="shared" si="5"/>
        <v>3962</v>
      </c>
      <c r="K32" s="16">
        <f t="shared" si="5"/>
        <v>2888</v>
      </c>
      <c r="L32" s="16">
        <f t="shared" si="5"/>
        <v>6850</v>
      </c>
      <c r="M32" s="16">
        <f t="shared" si="5"/>
        <v>4578</v>
      </c>
      <c r="N32" s="16">
        <f t="shared" si="5"/>
        <v>3313</v>
      </c>
      <c r="O32" s="16">
        <f t="shared" si="5"/>
        <v>7891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7"/>
      <c r="B33" s="17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00" t="s">
        <v>31</v>
      </c>
      <c r="B34" s="145"/>
      <c r="C34" s="146"/>
      <c r="D34" s="20">
        <f>SUM(D32)</f>
        <v>756</v>
      </c>
      <c r="E34" s="20">
        <f t="shared" ref="E34:O34" si="6">SUM(E32)</f>
        <v>530</v>
      </c>
      <c r="F34" s="20">
        <f t="shared" si="6"/>
        <v>1286</v>
      </c>
      <c r="G34" s="20">
        <f t="shared" si="6"/>
        <v>616</v>
      </c>
      <c r="H34" s="20">
        <f t="shared" si="6"/>
        <v>425</v>
      </c>
      <c r="I34" s="20">
        <f t="shared" si="6"/>
        <v>1041</v>
      </c>
      <c r="J34" s="20">
        <f t="shared" si="6"/>
        <v>3962</v>
      </c>
      <c r="K34" s="20">
        <f t="shared" si="6"/>
        <v>2888</v>
      </c>
      <c r="L34" s="20">
        <f t="shared" si="6"/>
        <v>6850</v>
      </c>
      <c r="M34" s="20">
        <f t="shared" si="6"/>
        <v>4578</v>
      </c>
      <c r="N34" s="20">
        <f t="shared" si="6"/>
        <v>3313</v>
      </c>
      <c r="O34" s="20">
        <f t="shared" si="6"/>
        <v>7891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8"/>
      <c r="B35" s="23"/>
      <c r="C35" s="2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06" t="s">
        <v>32</v>
      </c>
      <c r="B36" s="145"/>
      <c r="C36" s="145"/>
      <c r="D36" s="145"/>
      <c r="E36" s="145"/>
      <c r="F36" s="146"/>
      <c r="G36" s="103" t="s">
        <v>10</v>
      </c>
      <c r="H36" s="104"/>
      <c r="I36" s="104"/>
      <c r="J36" s="104"/>
      <c r="K36" s="104"/>
      <c r="L36" s="104"/>
      <c r="M36" s="104"/>
      <c r="N36" s="104"/>
      <c r="O36" s="105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1" t="s">
        <v>11</v>
      </c>
      <c r="B37" s="109" t="s">
        <v>12</v>
      </c>
      <c r="C37" s="12" t="s">
        <v>13</v>
      </c>
      <c r="D37" s="103" t="s">
        <v>14</v>
      </c>
      <c r="E37" s="104"/>
      <c r="F37" s="105"/>
      <c r="G37" s="103" t="s">
        <v>15</v>
      </c>
      <c r="H37" s="104"/>
      <c r="I37" s="105"/>
      <c r="J37" s="103" t="s">
        <v>16</v>
      </c>
      <c r="K37" s="104"/>
      <c r="L37" s="105"/>
      <c r="M37" s="103" t="s">
        <v>17</v>
      </c>
      <c r="N37" s="104"/>
      <c r="O37" s="105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11" t="s">
        <v>18</v>
      </c>
      <c r="B38" s="110"/>
      <c r="C38" s="13"/>
      <c r="D38" s="20" t="s">
        <v>19</v>
      </c>
      <c r="E38" s="20" t="s">
        <v>20</v>
      </c>
      <c r="F38" s="20" t="s">
        <v>21</v>
      </c>
      <c r="G38" s="20" t="s">
        <v>19</v>
      </c>
      <c r="H38" s="20" t="s">
        <v>20</v>
      </c>
      <c r="I38" s="20" t="s">
        <v>21</v>
      </c>
      <c r="J38" s="20" t="s">
        <v>19</v>
      </c>
      <c r="K38" s="20" t="s">
        <v>20</v>
      </c>
      <c r="L38" s="20" t="s">
        <v>21</v>
      </c>
      <c r="M38" s="20" t="s">
        <v>19</v>
      </c>
      <c r="N38" s="20" t="s">
        <v>20</v>
      </c>
      <c r="O38" s="20" t="s">
        <v>21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2.5" x14ac:dyDescent="0.2">
      <c r="A39" s="14" t="s">
        <v>144</v>
      </c>
      <c r="B39" s="14" t="s">
        <v>105</v>
      </c>
      <c r="C39" s="27" t="s">
        <v>22</v>
      </c>
      <c r="D39" s="16">
        <v>15</v>
      </c>
      <c r="E39" s="16">
        <v>47</v>
      </c>
      <c r="F39" s="16">
        <f t="shared" ref="F39:F42" si="7">SUM(D39:E39)</f>
        <v>62</v>
      </c>
      <c r="G39" s="16">
        <v>13</v>
      </c>
      <c r="H39" s="16">
        <v>43</v>
      </c>
      <c r="I39" s="16">
        <f t="shared" ref="I39:I42" si="8">SUM(G39:H39)</f>
        <v>56</v>
      </c>
      <c r="J39" s="16">
        <v>43</v>
      </c>
      <c r="K39" s="16">
        <v>123</v>
      </c>
      <c r="L39" s="16">
        <f t="shared" ref="L39:L42" si="9">SUM(J39:K39)</f>
        <v>166</v>
      </c>
      <c r="M39" s="16">
        <f t="shared" ref="M39:N42" si="10">SUM(G39,J39)</f>
        <v>56</v>
      </c>
      <c r="N39" s="16">
        <f t="shared" si="10"/>
        <v>166</v>
      </c>
      <c r="O39" s="16">
        <f t="shared" ref="O39:O42" si="11">SUM(M39:N39)</f>
        <v>222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2.5" x14ac:dyDescent="0.2">
      <c r="A40" s="14" t="s">
        <v>145</v>
      </c>
      <c r="B40" s="14" t="s">
        <v>105</v>
      </c>
      <c r="C40" s="15" t="s">
        <v>22</v>
      </c>
      <c r="D40" s="16">
        <v>97</v>
      </c>
      <c r="E40" s="16">
        <v>82</v>
      </c>
      <c r="F40" s="16">
        <f t="shared" si="7"/>
        <v>179</v>
      </c>
      <c r="G40" s="16">
        <v>66</v>
      </c>
      <c r="H40" s="16">
        <v>74</v>
      </c>
      <c r="I40" s="16">
        <f t="shared" si="8"/>
        <v>140</v>
      </c>
      <c r="J40" s="16">
        <v>486</v>
      </c>
      <c r="K40" s="16">
        <v>636</v>
      </c>
      <c r="L40" s="16">
        <f t="shared" si="9"/>
        <v>1122</v>
      </c>
      <c r="M40" s="16">
        <f t="shared" si="10"/>
        <v>552</v>
      </c>
      <c r="N40" s="16">
        <f t="shared" si="10"/>
        <v>710</v>
      </c>
      <c r="O40" s="16">
        <f t="shared" si="11"/>
        <v>1262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14" t="s">
        <v>33</v>
      </c>
      <c r="B41" s="14" t="s">
        <v>106</v>
      </c>
      <c r="C41" s="15" t="s">
        <v>22</v>
      </c>
      <c r="D41" s="16">
        <v>107</v>
      </c>
      <c r="E41" s="16">
        <v>80</v>
      </c>
      <c r="F41" s="16">
        <f t="shared" si="7"/>
        <v>187</v>
      </c>
      <c r="G41" s="16">
        <v>96</v>
      </c>
      <c r="H41" s="16">
        <v>71</v>
      </c>
      <c r="I41" s="16">
        <f t="shared" si="8"/>
        <v>167</v>
      </c>
      <c r="J41" s="16">
        <v>613</v>
      </c>
      <c r="K41" s="16">
        <v>531</v>
      </c>
      <c r="L41" s="16">
        <f t="shared" si="9"/>
        <v>1144</v>
      </c>
      <c r="M41" s="16">
        <f t="shared" si="10"/>
        <v>709</v>
      </c>
      <c r="N41" s="16">
        <f t="shared" si="10"/>
        <v>602</v>
      </c>
      <c r="O41" s="16">
        <f t="shared" si="11"/>
        <v>1311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2.5" x14ac:dyDescent="0.2">
      <c r="A42" s="14" t="s">
        <v>33</v>
      </c>
      <c r="B42" s="14" t="s">
        <v>192</v>
      </c>
      <c r="C42" s="15" t="s">
        <v>34</v>
      </c>
      <c r="D42" s="16">
        <v>36</v>
      </c>
      <c r="E42" s="16">
        <v>27</v>
      </c>
      <c r="F42" s="16">
        <f t="shared" si="7"/>
        <v>63</v>
      </c>
      <c r="G42" s="16">
        <v>32</v>
      </c>
      <c r="H42" s="16">
        <v>26</v>
      </c>
      <c r="I42" s="16">
        <f t="shared" si="8"/>
        <v>58</v>
      </c>
      <c r="J42" s="16">
        <v>126</v>
      </c>
      <c r="K42" s="16">
        <v>69</v>
      </c>
      <c r="L42" s="16">
        <f t="shared" si="9"/>
        <v>195</v>
      </c>
      <c r="M42" s="16">
        <f t="shared" si="10"/>
        <v>158</v>
      </c>
      <c r="N42" s="16">
        <f t="shared" si="10"/>
        <v>95</v>
      </c>
      <c r="O42" s="16">
        <f t="shared" si="11"/>
        <v>253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100" t="s">
        <v>26</v>
      </c>
      <c r="B43" s="145"/>
      <c r="C43" s="146"/>
      <c r="D43" s="16">
        <f t="shared" ref="D43:N43" si="12">SUM(D39:D42)</f>
        <v>255</v>
      </c>
      <c r="E43" s="16">
        <f t="shared" si="12"/>
        <v>236</v>
      </c>
      <c r="F43" s="16">
        <f t="shared" si="12"/>
        <v>491</v>
      </c>
      <c r="G43" s="16">
        <f t="shared" si="12"/>
        <v>207</v>
      </c>
      <c r="H43" s="16">
        <f t="shared" si="12"/>
        <v>214</v>
      </c>
      <c r="I43" s="16">
        <f t="shared" si="12"/>
        <v>421</v>
      </c>
      <c r="J43" s="16">
        <f t="shared" si="12"/>
        <v>1268</v>
      </c>
      <c r="K43" s="16">
        <f t="shared" si="12"/>
        <v>1359</v>
      </c>
      <c r="L43" s="16">
        <f t="shared" si="12"/>
        <v>2627</v>
      </c>
      <c r="M43" s="16">
        <f t="shared" si="12"/>
        <v>1475</v>
      </c>
      <c r="N43" s="16">
        <f t="shared" si="12"/>
        <v>1573</v>
      </c>
      <c r="O43" s="16">
        <f>SUM(O39:O42)</f>
        <v>3048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24"/>
      <c r="B44" s="24"/>
      <c r="C44" s="25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100" t="s">
        <v>31</v>
      </c>
      <c r="B45" s="145"/>
      <c r="C45" s="146"/>
      <c r="D45" s="20">
        <f>SUM(D43)</f>
        <v>255</v>
      </c>
      <c r="E45" s="20">
        <f t="shared" ref="E45:O45" si="13">SUM(E43)</f>
        <v>236</v>
      </c>
      <c r="F45" s="20">
        <f t="shared" si="13"/>
        <v>491</v>
      </c>
      <c r="G45" s="20">
        <f t="shared" si="13"/>
        <v>207</v>
      </c>
      <c r="H45" s="20">
        <f t="shared" si="13"/>
        <v>214</v>
      </c>
      <c r="I45" s="20">
        <f t="shared" si="13"/>
        <v>421</v>
      </c>
      <c r="J45" s="20">
        <f t="shared" si="13"/>
        <v>1268</v>
      </c>
      <c r="K45" s="20">
        <f t="shared" si="13"/>
        <v>1359</v>
      </c>
      <c r="L45" s="20">
        <f t="shared" si="13"/>
        <v>2627</v>
      </c>
      <c r="M45" s="20">
        <f t="shared" si="13"/>
        <v>1475</v>
      </c>
      <c r="N45" s="20">
        <f t="shared" si="13"/>
        <v>1573</v>
      </c>
      <c r="O45" s="20">
        <f t="shared" si="13"/>
        <v>3048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24"/>
      <c r="B46" s="24"/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106" t="s">
        <v>36</v>
      </c>
      <c r="B47" s="145"/>
      <c r="C47" s="145"/>
      <c r="D47" s="145"/>
      <c r="E47" s="145"/>
      <c r="F47" s="146"/>
      <c r="G47" s="103" t="s">
        <v>10</v>
      </c>
      <c r="H47" s="104"/>
      <c r="I47" s="104"/>
      <c r="J47" s="104"/>
      <c r="K47" s="104"/>
      <c r="L47" s="104"/>
      <c r="M47" s="104"/>
      <c r="N47" s="104"/>
      <c r="O47" s="105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11" t="s">
        <v>11</v>
      </c>
      <c r="B48" s="109" t="s">
        <v>12</v>
      </c>
      <c r="C48" s="111" t="s">
        <v>13</v>
      </c>
      <c r="D48" s="103" t="s">
        <v>14</v>
      </c>
      <c r="E48" s="104"/>
      <c r="F48" s="105"/>
      <c r="G48" s="103" t="s">
        <v>15</v>
      </c>
      <c r="H48" s="104"/>
      <c r="I48" s="105"/>
      <c r="J48" s="103" t="s">
        <v>16</v>
      </c>
      <c r="K48" s="104"/>
      <c r="L48" s="105"/>
      <c r="M48" s="103" t="s">
        <v>17</v>
      </c>
      <c r="N48" s="104"/>
      <c r="O48" s="105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11" t="s">
        <v>18</v>
      </c>
      <c r="B49" s="110"/>
      <c r="C49" s="112"/>
      <c r="D49" s="20" t="s">
        <v>19</v>
      </c>
      <c r="E49" s="20" t="s">
        <v>20</v>
      </c>
      <c r="F49" s="20" t="s">
        <v>21</v>
      </c>
      <c r="G49" s="20" t="s">
        <v>19</v>
      </c>
      <c r="H49" s="20" t="s">
        <v>20</v>
      </c>
      <c r="I49" s="20" t="s">
        <v>21</v>
      </c>
      <c r="J49" s="20" t="s">
        <v>19</v>
      </c>
      <c r="K49" s="20" t="s">
        <v>20</v>
      </c>
      <c r="L49" s="20" t="s">
        <v>21</v>
      </c>
      <c r="M49" s="20" t="s">
        <v>19</v>
      </c>
      <c r="N49" s="20" t="s">
        <v>20</v>
      </c>
      <c r="O49" s="20" t="s">
        <v>21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2.5" x14ac:dyDescent="0.2">
      <c r="A50" s="14" t="s">
        <v>140</v>
      </c>
      <c r="B50" s="14" t="s">
        <v>107</v>
      </c>
      <c r="C50" s="22" t="s">
        <v>195</v>
      </c>
      <c r="D50" s="16">
        <v>0</v>
      </c>
      <c r="E50" s="16">
        <v>0</v>
      </c>
      <c r="F50" s="16">
        <f t="shared" ref="F50:F58" si="14">SUM(D50:E50)</f>
        <v>0</v>
      </c>
      <c r="G50" s="16">
        <v>0</v>
      </c>
      <c r="H50" s="16">
        <v>0</v>
      </c>
      <c r="I50" s="16">
        <f t="shared" ref="I50:I58" si="15">SUM(G50:H50)</f>
        <v>0</v>
      </c>
      <c r="J50" s="16">
        <v>69</v>
      </c>
      <c r="K50" s="16">
        <v>122</v>
      </c>
      <c r="L50" s="16">
        <f t="shared" ref="L50:L58" si="16">SUM(J50:K50)</f>
        <v>191</v>
      </c>
      <c r="M50" s="16">
        <f t="shared" ref="M50:N58" si="17">SUM(G50,J50)</f>
        <v>69</v>
      </c>
      <c r="N50" s="16">
        <f t="shared" si="17"/>
        <v>122</v>
      </c>
      <c r="O50" s="16">
        <f t="shared" ref="O50:O58" si="18">SUM(M50:N50)</f>
        <v>191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2.5" x14ac:dyDescent="0.2">
      <c r="A51" s="14" t="s">
        <v>168</v>
      </c>
      <c r="B51" s="14" t="s">
        <v>108</v>
      </c>
      <c r="C51" s="22" t="s">
        <v>195</v>
      </c>
      <c r="D51" s="16">
        <v>0</v>
      </c>
      <c r="E51" s="16">
        <v>0</v>
      </c>
      <c r="F51" s="16">
        <f t="shared" si="14"/>
        <v>0</v>
      </c>
      <c r="G51" s="16">
        <v>0</v>
      </c>
      <c r="H51" s="16">
        <v>0</v>
      </c>
      <c r="I51" s="16">
        <f t="shared" si="15"/>
        <v>0</v>
      </c>
      <c r="J51" s="16">
        <v>5</v>
      </c>
      <c r="K51" s="16">
        <v>9</v>
      </c>
      <c r="L51" s="16">
        <f t="shared" si="16"/>
        <v>14</v>
      </c>
      <c r="M51" s="16">
        <f t="shared" si="17"/>
        <v>5</v>
      </c>
      <c r="N51" s="16">
        <f t="shared" si="17"/>
        <v>9</v>
      </c>
      <c r="O51" s="16">
        <f t="shared" si="18"/>
        <v>14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2.5" x14ac:dyDescent="0.2">
      <c r="A52" s="14" t="s">
        <v>37</v>
      </c>
      <c r="B52" s="14" t="s">
        <v>109</v>
      </c>
      <c r="C52" s="22" t="s">
        <v>195</v>
      </c>
      <c r="D52" s="16">
        <v>89</v>
      </c>
      <c r="E52" s="16">
        <v>94</v>
      </c>
      <c r="F52" s="16">
        <f t="shared" si="14"/>
        <v>183</v>
      </c>
      <c r="G52" s="16">
        <v>69</v>
      </c>
      <c r="H52" s="16">
        <v>85</v>
      </c>
      <c r="I52" s="16">
        <f t="shared" si="15"/>
        <v>154</v>
      </c>
      <c r="J52" s="16">
        <v>591</v>
      </c>
      <c r="K52" s="16">
        <v>843</v>
      </c>
      <c r="L52" s="16">
        <f t="shared" si="16"/>
        <v>1434</v>
      </c>
      <c r="M52" s="16">
        <f t="shared" si="17"/>
        <v>660</v>
      </c>
      <c r="N52" s="16">
        <f t="shared" si="17"/>
        <v>928</v>
      </c>
      <c r="O52" s="16">
        <f t="shared" si="18"/>
        <v>1588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4" t="s">
        <v>37</v>
      </c>
      <c r="B53" s="14" t="s">
        <v>193</v>
      </c>
      <c r="C53" s="22" t="s">
        <v>38</v>
      </c>
      <c r="D53" s="16">
        <v>19</v>
      </c>
      <c r="E53" s="16">
        <v>28</v>
      </c>
      <c r="F53" s="16">
        <f>SUM(D53:E53)</f>
        <v>47</v>
      </c>
      <c r="G53" s="16">
        <v>20</v>
      </c>
      <c r="H53" s="16">
        <v>24</v>
      </c>
      <c r="I53" s="16">
        <f t="shared" si="15"/>
        <v>44</v>
      </c>
      <c r="J53" s="16">
        <v>18</v>
      </c>
      <c r="K53" s="16">
        <v>41</v>
      </c>
      <c r="L53" s="16">
        <f t="shared" si="16"/>
        <v>59</v>
      </c>
      <c r="M53" s="16">
        <f t="shared" si="17"/>
        <v>38</v>
      </c>
      <c r="N53" s="16">
        <f t="shared" si="17"/>
        <v>65</v>
      </c>
      <c r="O53" s="16">
        <f t="shared" si="18"/>
        <v>103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14" t="s">
        <v>37</v>
      </c>
      <c r="B54" s="14" t="s">
        <v>194</v>
      </c>
      <c r="C54" s="22" t="s">
        <v>39</v>
      </c>
      <c r="D54" s="16">
        <v>20</v>
      </c>
      <c r="E54" s="16">
        <v>22</v>
      </c>
      <c r="F54" s="16">
        <f t="shared" si="14"/>
        <v>42</v>
      </c>
      <c r="G54" s="16">
        <v>18</v>
      </c>
      <c r="H54" s="16">
        <v>15</v>
      </c>
      <c r="I54" s="16">
        <f t="shared" si="15"/>
        <v>33</v>
      </c>
      <c r="J54" s="16">
        <v>278</v>
      </c>
      <c r="K54" s="16">
        <v>398</v>
      </c>
      <c r="L54" s="16">
        <f t="shared" si="16"/>
        <v>676</v>
      </c>
      <c r="M54" s="16">
        <f t="shared" si="17"/>
        <v>296</v>
      </c>
      <c r="N54" s="16">
        <f t="shared" si="17"/>
        <v>413</v>
      </c>
      <c r="O54" s="16">
        <f t="shared" si="18"/>
        <v>709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2.5" x14ac:dyDescent="0.2">
      <c r="A55" s="32" t="s">
        <v>146</v>
      </c>
      <c r="B55" s="32" t="s">
        <v>110</v>
      </c>
      <c r="C55" s="22" t="s">
        <v>195</v>
      </c>
      <c r="D55" s="33">
        <v>12</v>
      </c>
      <c r="E55" s="33">
        <v>7</v>
      </c>
      <c r="F55" s="33">
        <f t="shared" si="14"/>
        <v>19</v>
      </c>
      <c r="G55" s="33">
        <v>8</v>
      </c>
      <c r="H55" s="33">
        <v>6</v>
      </c>
      <c r="I55" s="33">
        <f t="shared" si="15"/>
        <v>14</v>
      </c>
      <c r="J55" s="33">
        <v>21</v>
      </c>
      <c r="K55" s="33">
        <v>16</v>
      </c>
      <c r="L55" s="33">
        <f t="shared" si="16"/>
        <v>37</v>
      </c>
      <c r="M55" s="33">
        <f t="shared" si="17"/>
        <v>29</v>
      </c>
      <c r="N55" s="33">
        <f t="shared" si="17"/>
        <v>22</v>
      </c>
      <c r="O55" s="33">
        <f t="shared" si="18"/>
        <v>51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2.5" x14ac:dyDescent="0.2">
      <c r="A56" s="34" t="s">
        <v>147</v>
      </c>
      <c r="B56" s="34" t="s">
        <v>110</v>
      </c>
      <c r="C56" s="22" t="s">
        <v>195</v>
      </c>
      <c r="D56" s="35">
        <v>48</v>
      </c>
      <c r="E56" s="35">
        <v>43</v>
      </c>
      <c r="F56" s="35">
        <f>SUM(D56:E56)</f>
        <v>91</v>
      </c>
      <c r="G56" s="35">
        <v>43</v>
      </c>
      <c r="H56" s="35">
        <v>41</v>
      </c>
      <c r="I56" s="35">
        <f t="shared" si="15"/>
        <v>84</v>
      </c>
      <c r="J56" s="35">
        <v>104</v>
      </c>
      <c r="K56" s="35">
        <v>73</v>
      </c>
      <c r="L56" s="35">
        <f t="shared" si="16"/>
        <v>177</v>
      </c>
      <c r="M56" s="35">
        <f t="shared" si="17"/>
        <v>147</v>
      </c>
      <c r="N56" s="35">
        <f t="shared" si="17"/>
        <v>114</v>
      </c>
      <c r="O56" s="35">
        <f t="shared" si="18"/>
        <v>261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2.5" x14ac:dyDescent="0.2">
      <c r="A57" s="34" t="s">
        <v>40</v>
      </c>
      <c r="B57" s="34" t="s">
        <v>110</v>
      </c>
      <c r="C57" s="22" t="s">
        <v>195</v>
      </c>
      <c r="D57" s="35">
        <v>19</v>
      </c>
      <c r="E57" s="35">
        <v>11</v>
      </c>
      <c r="F57" s="35">
        <f t="shared" si="14"/>
        <v>30</v>
      </c>
      <c r="G57" s="35">
        <v>15</v>
      </c>
      <c r="H57" s="35">
        <v>8</v>
      </c>
      <c r="I57" s="35">
        <f t="shared" si="15"/>
        <v>23</v>
      </c>
      <c r="J57" s="35">
        <v>32</v>
      </c>
      <c r="K57" s="35">
        <v>29</v>
      </c>
      <c r="L57" s="35">
        <f t="shared" si="16"/>
        <v>61</v>
      </c>
      <c r="M57" s="35">
        <f t="shared" si="17"/>
        <v>47</v>
      </c>
      <c r="N57" s="35">
        <f t="shared" si="17"/>
        <v>37</v>
      </c>
      <c r="O57" s="35">
        <f t="shared" si="18"/>
        <v>84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2.5" x14ac:dyDescent="0.2">
      <c r="A58" s="36" t="s">
        <v>148</v>
      </c>
      <c r="B58" s="36" t="s">
        <v>110</v>
      </c>
      <c r="C58" s="22" t="s">
        <v>195</v>
      </c>
      <c r="D58" s="37">
        <v>14</v>
      </c>
      <c r="E58" s="37">
        <v>24</v>
      </c>
      <c r="F58" s="37">
        <f t="shared" si="14"/>
        <v>38</v>
      </c>
      <c r="G58" s="37">
        <v>12</v>
      </c>
      <c r="H58" s="37">
        <v>21</v>
      </c>
      <c r="I58" s="37">
        <f t="shared" si="15"/>
        <v>33</v>
      </c>
      <c r="J58" s="37">
        <v>32</v>
      </c>
      <c r="K58" s="37">
        <v>25</v>
      </c>
      <c r="L58" s="37">
        <f t="shared" si="16"/>
        <v>57</v>
      </c>
      <c r="M58" s="37">
        <f t="shared" si="17"/>
        <v>44</v>
      </c>
      <c r="N58" s="37">
        <f t="shared" si="17"/>
        <v>46</v>
      </c>
      <c r="O58" s="37">
        <f t="shared" si="18"/>
        <v>90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100" t="s">
        <v>26</v>
      </c>
      <c r="B59" s="145"/>
      <c r="C59" s="146"/>
      <c r="D59" s="16">
        <f>SUM(D50:D58)</f>
        <v>221</v>
      </c>
      <c r="E59" s="16">
        <f>SUM(E50:E58)</f>
        <v>229</v>
      </c>
      <c r="F59" s="16">
        <f>SUM(F50:F58)</f>
        <v>450</v>
      </c>
      <c r="G59" s="16">
        <f t="shared" ref="G59:O59" si="19">SUM(G50:G58)</f>
        <v>185</v>
      </c>
      <c r="H59" s="16">
        <f t="shared" si="19"/>
        <v>200</v>
      </c>
      <c r="I59" s="16">
        <f t="shared" si="19"/>
        <v>385</v>
      </c>
      <c r="J59" s="16">
        <f t="shared" si="19"/>
        <v>1150</v>
      </c>
      <c r="K59" s="16">
        <f t="shared" si="19"/>
        <v>1556</v>
      </c>
      <c r="L59" s="16">
        <f t="shared" si="19"/>
        <v>2706</v>
      </c>
      <c r="M59" s="16">
        <f t="shared" si="19"/>
        <v>1335</v>
      </c>
      <c r="N59" s="16">
        <f t="shared" si="19"/>
        <v>1756</v>
      </c>
      <c r="O59" s="16">
        <f t="shared" si="19"/>
        <v>3091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18"/>
      <c r="B60" s="23"/>
      <c r="C60" s="23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24"/>
      <c r="B61" s="24"/>
      <c r="C61" s="26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100" t="s">
        <v>31</v>
      </c>
      <c r="B62" s="145"/>
      <c r="C62" s="146"/>
      <c r="D62" s="20">
        <f>SUM(D59)</f>
        <v>221</v>
      </c>
      <c r="E62" s="20">
        <f t="shared" ref="E62:O62" si="20">SUM(E59)</f>
        <v>229</v>
      </c>
      <c r="F62" s="20">
        <f t="shared" si="20"/>
        <v>450</v>
      </c>
      <c r="G62" s="20">
        <f t="shared" si="20"/>
        <v>185</v>
      </c>
      <c r="H62" s="20">
        <f t="shared" si="20"/>
        <v>200</v>
      </c>
      <c r="I62" s="20">
        <f t="shared" si="20"/>
        <v>385</v>
      </c>
      <c r="J62" s="20">
        <f t="shared" si="20"/>
        <v>1150</v>
      </c>
      <c r="K62" s="20">
        <f t="shared" si="20"/>
        <v>1556</v>
      </c>
      <c r="L62" s="20">
        <f t="shared" si="20"/>
        <v>2706</v>
      </c>
      <c r="M62" s="20">
        <f t="shared" si="20"/>
        <v>1335</v>
      </c>
      <c r="N62" s="20">
        <f t="shared" si="20"/>
        <v>1756</v>
      </c>
      <c r="O62" s="20">
        <f t="shared" si="20"/>
        <v>3091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18"/>
      <c r="B63" s="23"/>
      <c r="C63" s="2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106" t="s">
        <v>41</v>
      </c>
      <c r="B64" s="145"/>
      <c r="C64" s="145"/>
      <c r="D64" s="145"/>
      <c r="E64" s="145"/>
      <c r="F64" s="146"/>
      <c r="G64" s="103" t="s">
        <v>10</v>
      </c>
      <c r="H64" s="104"/>
      <c r="I64" s="104"/>
      <c r="J64" s="104"/>
      <c r="K64" s="104"/>
      <c r="L64" s="104"/>
      <c r="M64" s="104"/>
      <c r="N64" s="104"/>
      <c r="O64" s="105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1" t="s">
        <v>11</v>
      </c>
      <c r="B65" s="109" t="s">
        <v>12</v>
      </c>
      <c r="C65" s="111" t="s">
        <v>13</v>
      </c>
      <c r="D65" s="103" t="s">
        <v>14</v>
      </c>
      <c r="E65" s="104"/>
      <c r="F65" s="105"/>
      <c r="G65" s="103" t="s">
        <v>15</v>
      </c>
      <c r="H65" s="104"/>
      <c r="I65" s="105"/>
      <c r="J65" s="103" t="s">
        <v>16</v>
      </c>
      <c r="K65" s="104"/>
      <c r="L65" s="105"/>
      <c r="M65" s="103" t="s">
        <v>17</v>
      </c>
      <c r="N65" s="104"/>
      <c r="O65" s="105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11" t="s">
        <v>18</v>
      </c>
      <c r="B66" s="110"/>
      <c r="C66" s="112"/>
      <c r="D66" s="20" t="s">
        <v>19</v>
      </c>
      <c r="E66" s="20" t="s">
        <v>20</v>
      </c>
      <c r="F66" s="20" t="s">
        <v>21</v>
      </c>
      <c r="G66" s="20" t="s">
        <v>19</v>
      </c>
      <c r="H66" s="20" t="s">
        <v>20</v>
      </c>
      <c r="I66" s="20" t="s">
        <v>21</v>
      </c>
      <c r="J66" s="20" t="s">
        <v>19</v>
      </c>
      <c r="K66" s="20" t="s">
        <v>20</v>
      </c>
      <c r="L66" s="20" t="s">
        <v>21</v>
      </c>
      <c r="M66" s="20" t="s">
        <v>19</v>
      </c>
      <c r="N66" s="20" t="s">
        <v>20</v>
      </c>
      <c r="O66" s="20" t="s">
        <v>21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14" t="s">
        <v>230</v>
      </c>
      <c r="B67" s="14" t="s">
        <v>112</v>
      </c>
      <c r="C67" s="38" t="s">
        <v>39</v>
      </c>
      <c r="D67" s="16">
        <v>0</v>
      </c>
      <c r="E67" s="16">
        <v>0</v>
      </c>
      <c r="F67" s="16">
        <f t="shared" ref="F67:F82" si="21">SUM(D67:E67)</f>
        <v>0</v>
      </c>
      <c r="G67" s="16">
        <v>0</v>
      </c>
      <c r="H67" s="16">
        <v>0</v>
      </c>
      <c r="I67" s="16">
        <f t="shared" ref="I67:I82" si="22">SUM(G67:H67)</f>
        <v>0</v>
      </c>
      <c r="J67" s="16">
        <v>81</v>
      </c>
      <c r="K67" s="16">
        <v>170</v>
      </c>
      <c r="L67" s="16">
        <f t="shared" ref="L67:L82" si="23">SUM(J67:K67)</f>
        <v>251</v>
      </c>
      <c r="M67" s="16">
        <f t="shared" ref="M67:N82" si="24">SUM(G67,J67)</f>
        <v>81</v>
      </c>
      <c r="N67" s="16">
        <f t="shared" si="24"/>
        <v>170</v>
      </c>
      <c r="O67" s="16">
        <f t="shared" ref="O67:O82" si="25">SUM(M67:N67)</f>
        <v>251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14" t="s">
        <v>42</v>
      </c>
      <c r="B68" s="14" t="s">
        <v>113</v>
      </c>
      <c r="C68" s="38" t="s">
        <v>39</v>
      </c>
      <c r="D68" s="16">
        <v>20</v>
      </c>
      <c r="E68" s="16">
        <v>10</v>
      </c>
      <c r="F68" s="16">
        <f t="shared" si="21"/>
        <v>30</v>
      </c>
      <c r="G68" s="16">
        <v>17</v>
      </c>
      <c r="H68" s="16">
        <v>8</v>
      </c>
      <c r="I68" s="16">
        <f t="shared" si="22"/>
        <v>25</v>
      </c>
      <c r="J68" s="16">
        <v>38</v>
      </c>
      <c r="K68" s="16">
        <v>28</v>
      </c>
      <c r="L68" s="16">
        <f t="shared" si="23"/>
        <v>66</v>
      </c>
      <c r="M68" s="16">
        <f t="shared" si="24"/>
        <v>55</v>
      </c>
      <c r="N68" s="16">
        <f t="shared" si="24"/>
        <v>36</v>
      </c>
      <c r="O68" s="16">
        <f t="shared" si="25"/>
        <v>91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14" t="s">
        <v>138</v>
      </c>
      <c r="B69" s="14" t="s">
        <v>113</v>
      </c>
      <c r="C69" s="38" t="s">
        <v>39</v>
      </c>
      <c r="D69" s="16">
        <v>79</v>
      </c>
      <c r="E69" s="16">
        <v>80</v>
      </c>
      <c r="F69" s="16">
        <f t="shared" si="21"/>
        <v>159</v>
      </c>
      <c r="G69" s="16">
        <v>74</v>
      </c>
      <c r="H69" s="16">
        <v>73</v>
      </c>
      <c r="I69" s="16">
        <f t="shared" si="22"/>
        <v>147</v>
      </c>
      <c r="J69" s="16">
        <v>244</v>
      </c>
      <c r="K69" s="16">
        <v>312</v>
      </c>
      <c r="L69" s="16">
        <f>SUM(J69:K69)</f>
        <v>556</v>
      </c>
      <c r="M69" s="16">
        <f t="shared" si="24"/>
        <v>318</v>
      </c>
      <c r="N69" s="16">
        <f t="shared" si="24"/>
        <v>385</v>
      </c>
      <c r="O69" s="16">
        <f t="shared" si="25"/>
        <v>703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14" t="s">
        <v>43</v>
      </c>
      <c r="B70" s="14" t="s">
        <v>113</v>
      </c>
      <c r="C70" s="38" t="s">
        <v>39</v>
      </c>
      <c r="D70" s="16">
        <v>52</v>
      </c>
      <c r="E70" s="16">
        <v>89</v>
      </c>
      <c r="F70" s="16">
        <f>SUM(D70:E70)</f>
        <v>141</v>
      </c>
      <c r="G70" s="16">
        <v>42</v>
      </c>
      <c r="H70" s="16">
        <v>75</v>
      </c>
      <c r="I70" s="16">
        <f t="shared" si="22"/>
        <v>117</v>
      </c>
      <c r="J70" s="16">
        <v>120</v>
      </c>
      <c r="K70" s="16">
        <v>238</v>
      </c>
      <c r="L70" s="16">
        <f t="shared" si="23"/>
        <v>358</v>
      </c>
      <c r="M70" s="16">
        <f t="shared" si="24"/>
        <v>162</v>
      </c>
      <c r="N70" s="16">
        <f t="shared" si="24"/>
        <v>313</v>
      </c>
      <c r="O70" s="16">
        <f t="shared" si="25"/>
        <v>475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14" t="s">
        <v>158</v>
      </c>
      <c r="B71" s="14" t="s">
        <v>113</v>
      </c>
      <c r="C71" s="38" t="s">
        <v>39</v>
      </c>
      <c r="D71" s="16">
        <v>19</v>
      </c>
      <c r="E71" s="16">
        <v>70</v>
      </c>
      <c r="F71" s="16">
        <f t="shared" si="21"/>
        <v>89</v>
      </c>
      <c r="G71" s="16">
        <v>17</v>
      </c>
      <c r="H71" s="16">
        <v>61</v>
      </c>
      <c r="I71" s="16">
        <f t="shared" si="22"/>
        <v>78</v>
      </c>
      <c r="J71" s="16">
        <v>52</v>
      </c>
      <c r="K71" s="16">
        <v>177</v>
      </c>
      <c r="L71" s="16">
        <f t="shared" si="23"/>
        <v>229</v>
      </c>
      <c r="M71" s="16">
        <f t="shared" si="24"/>
        <v>69</v>
      </c>
      <c r="N71" s="16">
        <f t="shared" si="24"/>
        <v>238</v>
      </c>
      <c r="O71" s="16">
        <f t="shared" si="25"/>
        <v>307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2.5" x14ac:dyDescent="0.2">
      <c r="A72" s="14" t="s">
        <v>145</v>
      </c>
      <c r="B72" s="14" t="s">
        <v>114</v>
      </c>
      <c r="C72" s="38" t="s">
        <v>39</v>
      </c>
      <c r="D72" s="16">
        <v>29</v>
      </c>
      <c r="E72" s="16">
        <v>27</v>
      </c>
      <c r="F72" s="16">
        <f t="shared" si="21"/>
        <v>56</v>
      </c>
      <c r="G72" s="16">
        <v>26</v>
      </c>
      <c r="H72" s="16">
        <v>24</v>
      </c>
      <c r="I72" s="16">
        <f t="shared" si="22"/>
        <v>50</v>
      </c>
      <c r="J72" s="16">
        <v>167</v>
      </c>
      <c r="K72" s="16">
        <v>190</v>
      </c>
      <c r="L72" s="16">
        <f t="shared" si="23"/>
        <v>357</v>
      </c>
      <c r="M72" s="16">
        <f t="shared" si="24"/>
        <v>193</v>
      </c>
      <c r="N72" s="16">
        <f t="shared" si="24"/>
        <v>214</v>
      </c>
      <c r="O72" s="16">
        <f t="shared" si="25"/>
        <v>407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">
      <c r="A73" s="14" t="s">
        <v>139</v>
      </c>
      <c r="B73" s="14" t="s">
        <v>115</v>
      </c>
      <c r="C73" s="38" t="s">
        <v>39</v>
      </c>
      <c r="D73" s="16">
        <v>104</v>
      </c>
      <c r="E73" s="16">
        <v>109</v>
      </c>
      <c r="F73" s="16">
        <f t="shared" si="21"/>
        <v>213</v>
      </c>
      <c r="G73" s="16">
        <v>93</v>
      </c>
      <c r="H73" s="16">
        <v>97</v>
      </c>
      <c r="I73" s="16">
        <f t="shared" si="22"/>
        <v>190</v>
      </c>
      <c r="J73" s="16">
        <v>243</v>
      </c>
      <c r="K73" s="16">
        <v>288</v>
      </c>
      <c r="L73" s="16">
        <f t="shared" si="23"/>
        <v>531</v>
      </c>
      <c r="M73" s="16">
        <f t="shared" si="24"/>
        <v>336</v>
      </c>
      <c r="N73" s="16">
        <f t="shared" si="24"/>
        <v>385</v>
      </c>
      <c r="O73" s="16">
        <f t="shared" si="25"/>
        <v>721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14" t="s">
        <v>159</v>
      </c>
      <c r="B74" s="14" t="s">
        <v>115</v>
      </c>
      <c r="C74" s="22" t="s">
        <v>39</v>
      </c>
      <c r="D74" s="16">
        <v>85</v>
      </c>
      <c r="E74" s="16">
        <v>27</v>
      </c>
      <c r="F74" s="16">
        <f t="shared" si="21"/>
        <v>112</v>
      </c>
      <c r="G74" s="16">
        <v>74</v>
      </c>
      <c r="H74" s="16">
        <v>22</v>
      </c>
      <c r="I74" s="16">
        <f t="shared" si="22"/>
        <v>96</v>
      </c>
      <c r="J74" s="16">
        <v>147</v>
      </c>
      <c r="K74" s="16">
        <v>33</v>
      </c>
      <c r="L74" s="16">
        <f t="shared" si="23"/>
        <v>180</v>
      </c>
      <c r="M74" s="16">
        <f t="shared" si="24"/>
        <v>221</v>
      </c>
      <c r="N74" s="16">
        <f t="shared" si="24"/>
        <v>55</v>
      </c>
      <c r="O74" s="16">
        <f t="shared" si="25"/>
        <v>276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14" t="s">
        <v>151</v>
      </c>
      <c r="B75" s="14" t="s">
        <v>116</v>
      </c>
      <c r="C75" s="38" t="s">
        <v>44</v>
      </c>
      <c r="D75" s="16">
        <v>177</v>
      </c>
      <c r="E75" s="16">
        <v>55</v>
      </c>
      <c r="F75" s="16">
        <f t="shared" si="21"/>
        <v>232</v>
      </c>
      <c r="G75" s="16">
        <v>155</v>
      </c>
      <c r="H75" s="16">
        <v>52</v>
      </c>
      <c r="I75" s="16">
        <f>SUM(G75:H75)</f>
        <v>207</v>
      </c>
      <c r="J75" s="16">
        <v>464</v>
      </c>
      <c r="K75" s="16">
        <v>157</v>
      </c>
      <c r="L75" s="16">
        <f t="shared" si="23"/>
        <v>621</v>
      </c>
      <c r="M75" s="16">
        <f t="shared" si="24"/>
        <v>619</v>
      </c>
      <c r="N75" s="16">
        <f t="shared" si="24"/>
        <v>209</v>
      </c>
      <c r="O75" s="16">
        <f t="shared" si="25"/>
        <v>828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14" t="s">
        <v>226</v>
      </c>
      <c r="B76" s="14" t="s">
        <v>116</v>
      </c>
      <c r="C76" s="38" t="s">
        <v>44</v>
      </c>
      <c r="D76" s="16">
        <v>0</v>
      </c>
      <c r="E76" s="16">
        <v>0</v>
      </c>
      <c r="F76" s="16">
        <f t="shared" si="21"/>
        <v>0</v>
      </c>
      <c r="G76" s="16">
        <v>0</v>
      </c>
      <c r="H76" s="16">
        <v>0</v>
      </c>
      <c r="I76" s="16">
        <f>SUM(G76:H76)</f>
        <v>0</v>
      </c>
      <c r="J76" s="16">
        <v>2</v>
      </c>
      <c r="K76" s="16">
        <v>0</v>
      </c>
      <c r="L76" s="16">
        <f t="shared" si="23"/>
        <v>2</v>
      </c>
      <c r="M76" s="16">
        <f t="shared" si="24"/>
        <v>2</v>
      </c>
      <c r="N76" s="16">
        <f t="shared" si="24"/>
        <v>0</v>
      </c>
      <c r="O76" s="16">
        <f t="shared" si="25"/>
        <v>2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14" t="s">
        <v>171</v>
      </c>
      <c r="B77" s="14" t="s">
        <v>116</v>
      </c>
      <c r="C77" s="38" t="s">
        <v>44</v>
      </c>
      <c r="D77" s="16">
        <v>7</v>
      </c>
      <c r="E77" s="16">
        <v>6</v>
      </c>
      <c r="F77" s="16">
        <f t="shared" si="21"/>
        <v>13</v>
      </c>
      <c r="G77" s="16">
        <v>4</v>
      </c>
      <c r="H77" s="16">
        <v>3</v>
      </c>
      <c r="I77" s="16">
        <f t="shared" si="22"/>
        <v>7</v>
      </c>
      <c r="J77" s="16">
        <v>10</v>
      </c>
      <c r="K77" s="16">
        <v>9</v>
      </c>
      <c r="L77" s="16">
        <f t="shared" si="23"/>
        <v>19</v>
      </c>
      <c r="M77" s="16">
        <f t="shared" si="24"/>
        <v>14</v>
      </c>
      <c r="N77" s="16">
        <f t="shared" si="24"/>
        <v>12</v>
      </c>
      <c r="O77" s="16">
        <f t="shared" si="25"/>
        <v>26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4" t="s">
        <v>172</v>
      </c>
      <c r="B78" s="14" t="s">
        <v>117</v>
      </c>
      <c r="C78" s="38" t="s">
        <v>39</v>
      </c>
      <c r="D78" s="16">
        <v>106</v>
      </c>
      <c r="E78" s="16">
        <v>144</v>
      </c>
      <c r="F78" s="16">
        <f t="shared" si="21"/>
        <v>250</v>
      </c>
      <c r="G78" s="16">
        <v>53</v>
      </c>
      <c r="H78" s="16">
        <v>58</v>
      </c>
      <c r="I78" s="16">
        <f t="shared" si="22"/>
        <v>111</v>
      </c>
      <c r="J78" s="16">
        <v>325</v>
      </c>
      <c r="K78" s="16">
        <v>379</v>
      </c>
      <c r="L78" s="16">
        <f t="shared" si="23"/>
        <v>704</v>
      </c>
      <c r="M78" s="16">
        <f t="shared" si="24"/>
        <v>378</v>
      </c>
      <c r="N78" s="16">
        <f t="shared" si="24"/>
        <v>437</v>
      </c>
      <c r="O78" s="16">
        <f t="shared" si="25"/>
        <v>815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14" t="s">
        <v>172</v>
      </c>
      <c r="B79" s="14" t="s">
        <v>118</v>
      </c>
      <c r="C79" s="38" t="s">
        <v>45</v>
      </c>
      <c r="D79" s="16">
        <v>99</v>
      </c>
      <c r="E79" s="16">
        <v>149</v>
      </c>
      <c r="F79" s="16">
        <f t="shared" si="21"/>
        <v>248</v>
      </c>
      <c r="G79" s="16">
        <v>51</v>
      </c>
      <c r="H79" s="16">
        <v>61</v>
      </c>
      <c r="I79" s="16">
        <f t="shared" si="22"/>
        <v>112</v>
      </c>
      <c r="J79" s="16">
        <v>328</v>
      </c>
      <c r="K79" s="16">
        <v>441</v>
      </c>
      <c r="L79" s="16">
        <f t="shared" si="23"/>
        <v>769</v>
      </c>
      <c r="M79" s="16">
        <f t="shared" si="24"/>
        <v>379</v>
      </c>
      <c r="N79" s="16">
        <f t="shared" si="24"/>
        <v>502</v>
      </c>
      <c r="O79" s="16">
        <f t="shared" si="25"/>
        <v>881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22.5" x14ac:dyDescent="0.2">
      <c r="A80" s="14" t="s">
        <v>46</v>
      </c>
      <c r="B80" s="14" t="s">
        <v>119</v>
      </c>
      <c r="C80" s="22" t="s">
        <v>39</v>
      </c>
      <c r="D80" s="16">
        <v>17</v>
      </c>
      <c r="E80" s="16">
        <v>14</v>
      </c>
      <c r="F80" s="16">
        <f t="shared" si="21"/>
        <v>31</v>
      </c>
      <c r="G80" s="16">
        <v>9</v>
      </c>
      <c r="H80" s="16">
        <v>13</v>
      </c>
      <c r="I80" s="16">
        <f t="shared" si="22"/>
        <v>22</v>
      </c>
      <c r="J80" s="16">
        <v>26</v>
      </c>
      <c r="K80" s="16">
        <v>23</v>
      </c>
      <c r="L80" s="16">
        <f t="shared" si="23"/>
        <v>49</v>
      </c>
      <c r="M80" s="16">
        <f t="shared" si="24"/>
        <v>35</v>
      </c>
      <c r="N80" s="16">
        <f t="shared" si="24"/>
        <v>36</v>
      </c>
      <c r="O80" s="16">
        <f t="shared" si="25"/>
        <v>71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">
      <c r="A81" s="14" t="s">
        <v>152</v>
      </c>
      <c r="B81" s="14" t="s">
        <v>120</v>
      </c>
      <c r="C81" s="38" t="s">
        <v>39</v>
      </c>
      <c r="D81" s="16">
        <v>11</v>
      </c>
      <c r="E81" s="16">
        <v>24</v>
      </c>
      <c r="F81" s="16">
        <f t="shared" si="21"/>
        <v>35</v>
      </c>
      <c r="G81" s="16">
        <v>13</v>
      </c>
      <c r="H81" s="16">
        <v>24</v>
      </c>
      <c r="I81" s="16">
        <f t="shared" si="22"/>
        <v>37</v>
      </c>
      <c r="J81" s="16">
        <v>56</v>
      </c>
      <c r="K81" s="16">
        <v>65</v>
      </c>
      <c r="L81" s="16">
        <f t="shared" si="23"/>
        <v>121</v>
      </c>
      <c r="M81" s="16">
        <f t="shared" si="24"/>
        <v>69</v>
      </c>
      <c r="N81" s="16">
        <f t="shared" si="24"/>
        <v>89</v>
      </c>
      <c r="O81" s="16">
        <f t="shared" si="25"/>
        <v>158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">
      <c r="A82" s="14" t="s">
        <v>153</v>
      </c>
      <c r="B82" s="14" t="s">
        <v>121</v>
      </c>
      <c r="C82" s="38" t="s">
        <v>39</v>
      </c>
      <c r="D82" s="16">
        <v>40</v>
      </c>
      <c r="E82" s="16">
        <v>91</v>
      </c>
      <c r="F82" s="16">
        <f t="shared" si="21"/>
        <v>131</v>
      </c>
      <c r="G82" s="16">
        <v>33</v>
      </c>
      <c r="H82" s="16">
        <v>73</v>
      </c>
      <c r="I82" s="16">
        <f t="shared" si="22"/>
        <v>106</v>
      </c>
      <c r="J82" s="16">
        <v>135</v>
      </c>
      <c r="K82" s="16">
        <v>418</v>
      </c>
      <c r="L82" s="16">
        <f t="shared" si="23"/>
        <v>553</v>
      </c>
      <c r="M82" s="16">
        <f t="shared" si="24"/>
        <v>168</v>
      </c>
      <c r="N82" s="16">
        <f t="shared" si="24"/>
        <v>491</v>
      </c>
      <c r="O82" s="16">
        <f t="shared" si="25"/>
        <v>659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100" t="s">
        <v>26</v>
      </c>
      <c r="B83" s="145"/>
      <c r="C83" s="146"/>
      <c r="D83" s="16">
        <f t="shared" ref="D83:O83" si="26">SUM(D67:D82)</f>
        <v>845</v>
      </c>
      <c r="E83" s="16">
        <f t="shared" si="26"/>
        <v>895</v>
      </c>
      <c r="F83" s="16">
        <f t="shared" si="26"/>
        <v>1740</v>
      </c>
      <c r="G83" s="16">
        <f t="shared" si="26"/>
        <v>661</v>
      </c>
      <c r="H83" s="16">
        <f t="shared" si="26"/>
        <v>644</v>
      </c>
      <c r="I83" s="16">
        <f t="shared" si="26"/>
        <v>1305</v>
      </c>
      <c r="J83" s="16">
        <f t="shared" si="26"/>
        <v>2438</v>
      </c>
      <c r="K83" s="16">
        <f t="shared" si="26"/>
        <v>2928</v>
      </c>
      <c r="L83" s="16">
        <f t="shared" si="26"/>
        <v>5366</v>
      </c>
      <c r="M83" s="16">
        <f t="shared" si="26"/>
        <v>3099</v>
      </c>
      <c r="N83" s="16">
        <f t="shared" si="26"/>
        <v>3572</v>
      </c>
      <c r="O83" s="16">
        <f t="shared" si="26"/>
        <v>6671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24"/>
      <c r="B84" s="24"/>
      <c r="C84" s="25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">
      <c r="A85" s="100" t="s">
        <v>31</v>
      </c>
      <c r="B85" s="101"/>
      <c r="C85" s="102"/>
      <c r="D85" s="20">
        <f>SUM(D83)</f>
        <v>845</v>
      </c>
      <c r="E85" s="20">
        <f t="shared" ref="E85:O85" si="27">SUM(E83)</f>
        <v>895</v>
      </c>
      <c r="F85" s="20">
        <f t="shared" si="27"/>
        <v>1740</v>
      </c>
      <c r="G85" s="20">
        <f t="shared" si="27"/>
        <v>661</v>
      </c>
      <c r="H85" s="20">
        <f t="shared" si="27"/>
        <v>644</v>
      </c>
      <c r="I85" s="20">
        <f t="shared" si="27"/>
        <v>1305</v>
      </c>
      <c r="J85" s="20">
        <f t="shared" si="27"/>
        <v>2438</v>
      </c>
      <c r="K85" s="20">
        <f t="shared" si="27"/>
        <v>2928</v>
      </c>
      <c r="L85" s="20">
        <f t="shared" si="27"/>
        <v>5366</v>
      </c>
      <c r="M85" s="20">
        <f t="shared" si="27"/>
        <v>3099</v>
      </c>
      <c r="N85" s="20">
        <f t="shared" si="27"/>
        <v>3572</v>
      </c>
      <c r="O85" s="20">
        <f t="shared" si="27"/>
        <v>6671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">
      <c r="A86" s="24"/>
      <c r="B86" s="24"/>
      <c r="C86" s="25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">
      <c r="A87" s="106" t="s">
        <v>47</v>
      </c>
      <c r="B87" s="107"/>
      <c r="C87" s="107"/>
      <c r="D87" s="107"/>
      <c r="E87" s="107"/>
      <c r="F87" s="108"/>
      <c r="G87" s="103" t="s">
        <v>10</v>
      </c>
      <c r="H87" s="104"/>
      <c r="I87" s="104"/>
      <c r="J87" s="104"/>
      <c r="K87" s="104"/>
      <c r="L87" s="104"/>
      <c r="M87" s="104"/>
      <c r="N87" s="104"/>
      <c r="O87" s="105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">
      <c r="A88" s="11" t="s">
        <v>11</v>
      </c>
      <c r="B88" s="109" t="s">
        <v>12</v>
      </c>
      <c r="C88" s="111" t="s">
        <v>13</v>
      </c>
      <c r="D88" s="103" t="s">
        <v>14</v>
      </c>
      <c r="E88" s="104"/>
      <c r="F88" s="105"/>
      <c r="G88" s="103" t="s">
        <v>15</v>
      </c>
      <c r="H88" s="104"/>
      <c r="I88" s="105"/>
      <c r="J88" s="103" t="s">
        <v>16</v>
      </c>
      <c r="K88" s="104"/>
      <c r="L88" s="105"/>
      <c r="M88" s="103" t="s">
        <v>17</v>
      </c>
      <c r="N88" s="104"/>
      <c r="O88" s="105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11" t="s">
        <v>18</v>
      </c>
      <c r="B89" s="110"/>
      <c r="C89" s="112"/>
      <c r="D89" s="20" t="s">
        <v>19</v>
      </c>
      <c r="E89" s="20" t="s">
        <v>20</v>
      </c>
      <c r="F89" s="20" t="s">
        <v>21</v>
      </c>
      <c r="G89" s="20" t="s">
        <v>19</v>
      </c>
      <c r="H89" s="20" t="s">
        <v>20</v>
      </c>
      <c r="I89" s="20" t="s">
        <v>21</v>
      </c>
      <c r="J89" s="20" t="s">
        <v>19</v>
      </c>
      <c r="K89" s="20" t="s">
        <v>20</v>
      </c>
      <c r="L89" s="20" t="s">
        <v>21</v>
      </c>
      <c r="M89" s="20" t="s">
        <v>19</v>
      </c>
      <c r="N89" s="20" t="s">
        <v>20</v>
      </c>
      <c r="O89" s="20" t="s">
        <v>21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">
      <c r="A90" s="14" t="s">
        <v>175</v>
      </c>
      <c r="B90" s="14" t="s">
        <v>122</v>
      </c>
      <c r="C90" s="22" t="s">
        <v>48</v>
      </c>
      <c r="D90" s="16">
        <v>51</v>
      </c>
      <c r="E90" s="16">
        <v>23</v>
      </c>
      <c r="F90" s="16">
        <f>SUM(D90:E90)</f>
        <v>74</v>
      </c>
      <c r="G90" s="16">
        <v>45</v>
      </c>
      <c r="H90" s="16">
        <v>20</v>
      </c>
      <c r="I90" s="16">
        <f t="shared" ref="I90:I92" si="28">SUM(G90:H90)</f>
        <v>65</v>
      </c>
      <c r="J90" s="16">
        <v>101</v>
      </c>
      <c r="K90" s="16">
        <v>51</v>
      </c>
      <c r="L90" s="16">
        <f t="shared" ref="L90:L92" si="29">SUM(J90:K90)</f>
        <v>152</v>
      </c>
      <c r="M90" s="16">
        <f t="shared" ref="M90:N92" si="30">SUM(G90,J90)</f>
        <v>146</v>
      </c>
      <c r="N90" s="16">
        <f t="shared" si="30"/>
        <v>71</v>
      </c>
      <c r="O90" s="16">
        <f t="shared" ref="O90:O92" si="31">SUM(M90:N90)</f>
        <v>217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">
      <c r="A91" s="14" t="s">
        <v>151</v>
      </c>
      <c r="B91" s="14" t="s">
        <v>122</v>
      </c>
      <c r="C91" s="22" t="s">
        <v>48</v>
      </c>
      <c r="D91" s="16">
        <v>119</v>
      </c>
      <c r="E91" s="16">
        <v>49</v>
      </c>
      <c r="F91" s="16">
        <f t="shared" ref="F91:F92" si="32">SUM(D91:E91)</f>
        <v>168</v>
      </c>
      <c r="G91" s="16">
        <v>103</v>
      </c>
      <c r="H91" s="16">
        <v>40</v>
      </c>
      <c r="I91" s="16">
        <f t="shared" si="28"/>
        <v>143</v>
      </c>
      <c r="J91" s="16">
        <v>213</v>
      </c>
      <c r="K91" s="16">
        <v>89</v>
      </c>
      <c r="L91" s="16">
        <f t="shared" si="29"/>
        <v>302</v>
      </c>
      <c r="M91" s="16">
        <f t="shared" si="30"/>
        <v>316</v>
      </c>
      <c r="N91" s="16">
        <f t="shared" si="30"/>
        <v>129</v>
      </c>
      <c r="O91" s="16">
        <f t="shared" si="31"/>
        <v>445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14" t="s">
        <v>49</v>
      </c>
      <c r="B92" s="14" t="s">
        <v>122</v>
      </c>
      <c r="C92" s="22" t="s">
        <v>48</v>
      </c>
      <c r="D92" s="16">
        <v>14</v>
      </c>
      <c r="E92" s="16">
        <v>7</v>
      </c>
      <c r="F92" s="16">
        <f t="shared" si="32"/>
        <v>21</v>
      </c>
      <c r="G92" s="16">
        <v>14</v>
      </c>
      <c r="H92" s="16">
        <v>3</v>
      </c>
      <c r="I92" s="16">
        <f t="shared" si="28"/>
        <v>17</v>
      </c>
      <c r="J92" s="16">
        <v>18</v>
      </c>
      <c r="K92" s="16">
        <v>13</v>
      </c>
      <c r="L92" s="16">
        <f t="shared" si="29"/>
        <v>31</v>
      </c>
      <c r="M92" s="16">
        <f t="shared" si="30"/>
        <v>32</v>
      </c>
      <c r="N92" s="16">
        <f t="shared" si="30"/>
        <v>16</v>
      </c>
      <c r="O92" s="16">
        <f t="shared" si="31"/>
        <v>48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">
      <c r="A93" s="115" t="s">
        <v>26</v>
      </c>
      <c r="B93" s="116"/>
      <c r="C93" s="117"/>
      <c r="D93" s="16">
        <f t="shared" ref="D93:O93" si="33">SUM(D90:D92)</f>
        <v>184</v>
      </c>
      <c r="E93" s="16">
        <f t="shared" si="33"/>
        <v>79</v>
      </c>
      <c r="F93" s="16">
        <f t="shared" si="33"/>
        <v>263</v>
      </c>
      <c r="G93" s="16">
        <f t="shared" si="33"/>
        <v>162</v>
      </c>
      <c r="H93" s="16">
        <f t="shared" si="33"/>
        <v>63</v>
      </c>
      <c r="I93" s="16">
        <f t="shared" si="33"/>
        <v>225</v>
      </c>
      <c r="J93" s="16">
        <f t="shared" si="33"/>
        <v>332</v>
      </c>
      <c r="K93" s="16">
        <f t="shared" si="33"/>
        <v>153</v>
      </c>
      <c r="L93" s="16">
        <f t="shared" si="33"/>
        <v>485</v>
      </c>
      <c r="M93" s="16">
        <f t="shared" si="33"/>
        <v>494</v>
      </c>
      <c r="N93" s="16">
        <f t="shared" si="33"/>
        <v>216</v>
      </c>
      <c r="O93" s="16">
        <f t="shared" si="33"/>
        <v>710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">
      <c r="A94" s="24"/>
      <c r="B94" s="24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">
      <c r="A95" s="103" t="s">
        <v>31</v>
      </c>
      <c r="B95" s="113"/>
      <c r="C95" s="114"/>
      <c r="D95" s="20">
        <f>SUM(D93)</f>
        <v>184</v>
      </c>
      <c r="E95" s="20">
        <f t="shared" ref="E95:O95" si="34">SUM(E93)</f>
        <v>79</v>
      </c>
      <c r="F95" s="20">
        <f t="shared" si="34"/>
        <v>263</v>
      </c>
      <c r="G95" s="20">
        <f t="shared" si="34"/>
        <v>162</v>
      </c>
      <c r="H95" s="20">
        <f t="shared" si="34"/>
        <v>63</v>
      </c>
      <c r="I95" s="20">
        <f t="shared" si="34"/>
        <v>225</v>
      </c>
      <c r="J95" s="20">
        <f t="shared" si="34"/>
        <v>332</v>
      </c>
      <c r="K95" s="20">
        <f t="shared" si="34"/>
        <v>153</v>
      </c>
      <c r="L95" s="20">
        <f t="shared" si="34"/>
        <v>485</v>
      </c>
      <c r="M95" s="20">
        <f t="shared" si="34"/>
        <v>494</v>
      </c>
      <c r="N95" s="20">
        <f t="shared" si="34"/>
        <v>216</v>
      </c>
      <c r="O95" s="20">
        <f t="shared" si="34"/>
        <v>710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">
      <c r="A97" s="24"/>
      <c r="B97" s="24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">
      <c r="A98" s="106" t="s">
        <v>52</v>
      </c>
      <c r="B98" s="107"/>
      <c r="C98" s="107"/>
      <c r="D98" s="107"/>
      <c r="E98" s="107"/>
      <c r="F98" s="108"/>
      <c r="G98" s="103" t="s">
        <v>10</v>
      </c>
      <c r="H98" s="104"/>
      <c r="I98" s="104"/>
      <c r="J98" s="104"/>
      <c r="K98" s="104"/>
      <c r="L98" s="104"/>
      <c r="M98" s="104"/>
      <c r="N98" s="104"/>
      <c r="O98" s="105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">
      <c r="A99" s="11" t="s">
        <v>11</v>
      </c>
      <c r="B99" s="109" t="s">
        <v>12</v>
      </c>
      <c r="C99" s="111" t="s">
        <v>13</v>
      </c>
      <c r="D99" s="103" t="s">
        <v>14</v>
      </c>
      <c r="E99" s="104"/>
      <c r="F99" s="105"/>
      <c r="G99" s="103" t="s">
        <v>15</v>
      </c>
      <c r="H99" s="104"/>
      <c r="I99" s="105"/>
      <c r="J99" s="103" t="s">
        <v>16</v>
      </c>
      <c r="K99" s="104"/>
      <c r="L99" s="105"/>
      <c r="M99" s="103" t="s">
        <v>17</v>
      </c>
      <c r="N99" s="104"/>
      <c r="O99" s="105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">
      <c r="A100" s="11" t="s">
        <v>18</v>
      </c>
      <c r="B100" s="110"/>
      <c r="C100" s="112"/>
      <c r="D100" s="20" t="s">
        <v>19</v>
      </c>
      <c r="E100" s="20" t="s">
        <v>20</v>
      </c>
      <c r="F100" s="20" t="s">
        <v>21</v>
      </c>
      <c r="G100" s="20" t="s">
        <v>19</v>
      </c>
      <c r="H100" s="20" t="s">
        <v>20</v>
      </c>
      <c r="I100" s="20" t="s">
        <v>21</v>
      </c>
      <c r="J100" s="20" t="s">
        <v>19</v>
      </c>
      <c r="K100" s="20" t="s">
        <v>20</v>
      </c>
      <c r="L100" s="20" t="s">
        <v>21</v>
      </c>
      <c r="M100" s="20" t="s">
        <v>19</v>
      </c>
      <c r="N100" s="20" t="s">
        <v>20</v>
      </c>
      <c r="O100" s="20" t="s">
        <v>21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">
      <c r="A101" s="14" t="s">
        <v>176</v>
      </c>
      <c r="B101" s="14" t="s">
        <v>123</v>
      </c>
      <c r="C101" s="38" t="s">
        <v>22</v>
      </c>
      <c r="D101" s="16">
        <v>9</v>
      </c>
      <c r="E101" s="16">
        <v>8</v>
      </c>
      <c r="F101" s="16">
        <f t="shared" ref="F101:F104" si="35">SUM(D101:E101)</f>
        <v>17</v>
      </c>
      <c r="G101" s="16">
        <v>8</v>
      </c>
      <c r="H101" s="16">
        <v>6</v>
      </c>
      <c r="I101" s="16">
        <f t="shared" ref="I101:I104" si="36">SUM(G101:H101)</f>
        <v>14</v>
      </c>
      <c r="J101" s="16">
        <v>17</v>
      </c>
      <c r="K101" s="16">
        <v>14</v>
      </c>
      <c r="L101" s="16">
        <f t="shared" ref="L101:L104" si="37">SUM(J101:K101)</f>
        <v>31</v>
      </c>
      <c r="M101" s="16">
        <f t="shared" ref="M101:N104" si="38">SUM(G101,J101)</f>
        <v>25</v>
      </c>
      <c r="N101" s="16">
        <f t="shared" si="38"/>
        <v>20</v>
      </c>
      <c r="O101" s="16">
        <f t="shared" ref="O101:O104" si="39">SUM(M101:N101)</f>
        <v>45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">
      <c r="A102" s="14" t="s">
        <v>177</v>
      </c>
      <c r="B102" s="14" t="s">
        <v>123</v>
      </c>
      <c r="C102" s="38" t="s">
        <v>22</v>
      </c>
      <c r="D102" s="16">
        <v>57</v>
      </c>
      <c r="E102" s="16">
        <v>51</v>
      </c>
      <c r="F102" s="16">
        <f t="shared" si="35"/>
        <v>108</v>
      </c>
      <c r="G102" s="16">
        <v>50</v>
      </c>
      <c r="H102" s="16">
        <v>46</v>
      </c>
      <c r="I102" s="16">
        <f t="shared" si="36"/>
        <v>96</v>
      </c>
      <c r="J102" s="16">
        <v>328</v>
      </c>
      <c r="K102" s="16">
        <v>309</v>
      </c>
      <c r="L102" s="16">
        <f t="shared" si="37"/>
        <v>637</v>
      </c>
      <c r="M102" s="16">
        <f t="shared" si="38"/>
        <v>378</v>
      </c>
      <c r="N102" s="16">
        <f t="shared" si="38"/>
        <v>355</v>
      </c>
      <c r="O102" s="16">
        <f t="shared" si="39"/>
        <v>733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">
      <c r="A103" s="14" t="s">
        <v>53</v>
      </c>
      <c r="B103" s="14" t="s">
        <v>123</v>
      </c>
      <c r="C103" s="38" t="s">
        <v>22</v>
      </c>
      <c r="D103" s="16">
        <v>8</v>
      </c>
      <c r="E103" s="16">
        <v>24</v>
      </c>
      <c r="F103" s="16">
        <f t="shared" si="35"/>
        <v>32</v>
      </c>
      <c r="G103" s="16">
        <v>8</v>
      </c>
      <c r="H103" s="16">
        <v>15</v>
      </c>
      <c r="I103" s="16">
        <f t="shared" si="36"/>
        <v>23</v>
      </c>
      <c r="J103" s="16">
        <v>41</v>
      </c>
      <c r="K103" s="16">
        <v>65</v>
      </c>
      <c r="L103" s="16">
        <f t="shared" si="37"/>
        <v>106</v>
      </c>
      <c r="M103" s="16">
        <f t="shared" si="38"/>
        <v>49</v>
      </c>
      <c r="N103" s="16">
        <f t="shared" si="38"/>
        <v>80</v>
      </c>
      <c r="O103" s="16">
        <f t="shared" si="39"/>
        <v>129</v>
      </c>
      <c r="P103" s="41"/>
      <c r="Q103" s="41"/>
      <c r="R103" s="41"/>
      <c r="S103" s="41"/>
      <c r="T103" s="41"/>
      <c r="U103" s="41"/>
      <c r="V103" s="41"/>
      <c r="W103" s="41"/>
      <c r="X103" s="41"/>
      <c r="Y103" s="41"/>
    </row>
    <row r="104" spans="1:25" x14ac:dyDescent="0.2">
      <c r="A104" s="14" t="s">
        <v>153</v>
      </c>
      <c r="B104" s="14" t="s">
        <v>123</v>
      </c>
      <c r="C104" s="38" t="s">
        <v>22</v>
      </c>
      <c r="D104" s="16">
        <v>77</v>
      </c>
      <c r="E104" s="16">
        <v>236</v>
      </c>
      <c r="F104" s="16">
        <f t="shared" si="35"/>
        <v>313</v>
      </c>
      <c r="G104" s="16">
        <v>53</v>
      </c>
      <c r="H104" s="16">
        <v>190</v>
      </c>
      <c r="I104" s="16">
        <f t="shared" si="36"/>
        <v>243</v>
      </c>
      <c r="J104" s="16">
        <v>404</v>
      </c>
      <c r="K104" s="16">
        <v>1128</v>
      </c>
      <c r="L104" s="16">
        <f t="shared" si="37"/>
        <v>1532</v>
      </c>
      <c r="M104" s="16">
        <f t="shared" si="38"/>
        <v>457</v>
      </c>
      <c r="N104" s="16">
        <f t="shared" si="38"/>
        <v>1318</v>
      </c>
      <c r="O104" s="16">
        <f t="shared" si="39"/>
        <v>1775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">
      <c r="A105" s="118" t="s">
        <v>26</v>
      </c>
      <c r="B105" s="119"/>
      <c r="C105" s="120"/>
      <c r="D105" s="42">
        <f t="shared" ref="D105:O105" si="40">SUM(D101:D104)</f>
        <v>151</v>
      </c>
      <c r="E105" s="42">
        <f t="shared" si="40"/>
        <v>319</v>
      </c>
      <c r="F105" s="42">
        <f t="shared" si="40"/>
        <v>470</v>
      </c>
      <c r="G105" s="42">
        <f t="shared" si="40"/>
        <v>119</v>
      </c>
      <c r="H105" s="42">
        <f t="shared" si="40"/>
        <v>257</v>
      </c>
      <c r="I105" s="42">
        <f t="shared" si="40"/>
        <v>376</v>
      </c>
      <c r="J105" s="42">
        <f t="shared" si="40"/>
        <v>790</v>
      </c>
      <c r="K105" s="42">
        <f t="shared" si="40"/>
        <v>1516</v>
      </c>
      <c r="L105" s="42">
        <f t="shared" si="40"/>
        <v>2306</v>
      </c>
      <c r="M105" s="42">
        <f t="shared" si="40"/>
        <v>909</v>
      </c>
      <c r="N105" s="42">
        <f t="shared" si="40"/>
        <v>1773</v>
      </c>
      <c r="O105" s="42">
        <f t="shared" si="40"/>
        <v>2682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">
      <c r="A106" s="17"/>
      <c r="B106" s="17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121" t="s">
        <v>31</v>
      </c>
      <c r="B107" s="122"/>
      <c r="C107" s="123"/>
      <c r="D107" s="46">
        <f>SUM(D105)</f>
        <v>151</v>
      </c>
      <c r="E107" s="46">
        <f t="shared" ref="E107:O107" si="41">SUM(E105)</f>
        <v>319</v>
      </c>
      <c r="F107" s="46">
        <f t="shared" si="41"/>
        <v>470</v>
      </c>
      <c r="G107" s="46">
        <f t="shared" si="41"/>
        <v>119</v>
      </c>
      <c r="H107" s="46">
        <f t="shared" si="41"/>
        <v>257</v>
      </c>
      <c r="I107" s="46">
        <f t="shared" si="41"/>
        <v>376</v>
      </c>
      <c r="J107" s="46">
        <f t="shared" si="41"/>
        <v>790</v>
      </c>
      <c r="K107" s="46">
        <f t="shared" si="41"/>
        <v>1516</v>
      </c>
      <c r="L107" s="46">
        <f t="shared" si="41"/>
        <v>2306</v>
      </c>
      <c r="M107" s="46">
        <f t="shared" si="41"/>
        <v>909</v>
      </c>
      <c r="N107" s="46">
        <f t="shared" si="41"/>
        <v>1773</v>
      </c>
      <c r="O107" s="46">
        <f t="shared" si="41"/>
        <v>2682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9" customHeight="1" x14ac:dyDescent="0.2">
      <c r="A108" s="24"/>
      <c r="B108" s="24"/>
      <c r="C108" s="25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">
      <c r="A109" s="106" t="s">
        <v>56</v>
      </c>
      <c r="B109" s="107"/>
      <c r="C109" s="107"/>
      <c r="D109" s="107"/>
      <c r="E109" s="107"/>
      <c r="F109" s="108"/>
      <c r="G109" s="103" t="s">
        <v>10</v>
      </c>
      <c r="H109" s="104"/>
      <c r="I109" s="104"/>
      <c r="J109" s="104"/>
      <c r="K109" s="104"/>
      <c r="L109" s="104"/>
      <c r="M109" s="104"/>
      <c r="N109" s="104"/>
      <c r="O109" s="105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">
      <c r="A110" s="11" t="s">
        <v>11</v>
      </c>
      <c r="B110" s="109" t="s">
        <v>12</v>
      </c>
      <c r="C110" s="111" t="s">
        <v>13</v>
      </c>
      <c r="D110" s="103" t="s">
        <v>14</v>
      </c>
      <c r="E110" s="104"/>
      <c r="F110" s="105"/>
      <c r="G110" s="103" t="s">
        <v>15</v>
      </c>
      <c r="H110" s="104"/>
      <c r="I110" s="105"/>
      <c r="J110" s="103" t="s">
        <v>16</v>
      </c>
      <c r="K110" s="104"/>
      <c r="L110" s="105"/>
      <c r="M110" s="103" t="s">
        <v>17</v>
      </c>
      <c r="N110" s="104"/>
      <c r="O110" s="105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1:25" x14ac:dyDescent="0.2">
      <c r="A111" s="11" t="s">
        <v>18</v>
      </c>
      <c r="B111" s="110"/>
      <c r="C111" s="112"/>
      <c r="D111" s="20" t="s">
        <v>19</v>
      </c>
      <c r="E111" s="20" t="s">
        <v>20</v>
      </c>
      <c r="F111" s="20" t="s">
        <v>21</v>
      </c>
      <c r="G111" s="20" t="s">
        <v>19</v>
      </c>
      <c r="H111" s="20" t="s">
        <v>20</v>
      </c>
      <c r="I111" s="20" t="s">
        <v>21</v>
      </c>
      <c r="J111" s="20" t="s">
        <v>19</v>
      </c>
      <c r="K111" s="20" t="s">
        <v>20</v>
      </c>
      <c r="L111" s="20" t="s">
        <v>21</v>
      </c>
      <c r="M111" s="20" t="s">
        <v>19</v>
      </c>
      <c r="N111" s="20" t="s">
        <v>20</v>
      </c>
      <c r="O111" s="20" t="s">
        <v>21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">
      <c r="A112" s="14" t="s">
        <v>138</v>
      </c>
      <c r="B112" s="14" t="s">
        <v>124</v>
      </c>
      <c r="C112" s="22" t="s">
        <v>34</v>
      </c>
      <c r="D112" s="16">
        <v>19</v>
      </c>
      <c r="E112" s="16">
        <v>31</v>
      </c>
      <c r="F112" s="16">
        <f t="shared" ref="F112:F113" si="42">SUM(D112:E112)</f>
        <v>50</v>
      </c>
      <c r="G112" s="16">
        <v>15</v>
      </c>
      <c r="H112" s="16">
        <v>30</v>
      </c>
      <c r="I112" s="16">
        <f t="shared" ref="I112:I113" si="43">SUM(G112:H112)</f>
        <v>45</v>
      </c>
      <c r="J112" s="16">
        <v>36</v>
      </c>
      <c r="K112" s="16">
        <v>69</v>
      </c>
      <c r="L112" s="16">
        <f t="shared" ref="L112:L113" si="44">SUM(J112:K112)</f>
        <v>105</v>
      </c>
      <c r="M112" s="16">
        <f t="shared" ref="M112:N113" si="45">SUM(G112,J112)</f>
        <v>51</v>
      </c>
      <c r="N112" s="16">
        <f t="shared" si="45"/>
        <v>99</v>
      </c>
      <c r="O112" s="16">
        <f t="shared" ref="O112:O113" si="46">SUM(M112:N112)</f>
        <v>150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">
      <c r="A113" s="14" t="s">
        <v>139</v>
      </c>
      <c r="B113" s="14" t="s">
        <v>124</v>
      </c>
      <c r="C113" s="38" t="s">
        <v>34</v>
      </c>
      <c r="D113" s="16">
        <v>28</v>
      </c>
      <c r="E113" s="16">
        <v>37</v>
      </c>
      <c r="F113" s="16">
        <f t="shared" si="42"/>
        <v>65</v>
      </c>
      <c r="G113" s="16">
        <v>25</v>
      </c>
      <c r="H113" s="16">
        <v>33</v>
      </c>
      <c r="I113" s="16">
        <f t="shared" si="43"/>
        <v>58</v>
      </c>
      <c r="J113" s="16">
        <v>74</v>
      </c>
      <c r="K113" s="16">
        <v>93</v>
      </c>
      <c r="L113" s="16">
        <f t="shared" si="44"/>
        <v>167</v>
      </c>
      <c r="M113" s="16">
        <f t="shared" si="45"/>
        <v>99</v>
      </c>
      <c r="N113" s="16">
        <f t="shared" si="45"/>
        <v>126</v>
      </c>
      <c r="O113" s="16">
        <f t="shared" si="46"/>
        <v>225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">
      <c r="A114" s="100" t="s">
        <v>31</v>
      </c>
      <c r="B114" s="101"/>
      <c r="C114" s="102"/>
      <c r="D114" s="20">
        <f t="shared" ref="D114:O114" si="47">SUM(D112:D113)</f>
        <v>47</v>
      </c>
      <c r="E114" s="20">
        <f t="shared" si="47"/>
        <v>68</v>
      </c>
      <c r="F114" s="20">
        <f t="shared" si="47"/>
        <v>115</v>
      </c>
      <c r="G114" s="20">
        <f t="shared" si="47"/>
        <v>40</v>
      </c>
      <c r="H114" s="20">
        <f t="shared" si="47"/>
        <v>63</v>
      </c>
      <c r="I114" s="20">
        <f t="shared" si="47"/>
        <v>103</v>
      </c>
      <c r="J114" s="20">
        <f t="shared" si="47"/>
        <v>110</v>
      </c>
      <c r="K114" s="20">
        <f t="shared" si="47"/>
        <v>162</v>
      </c>
      <c r="L114" s="20">
        <f t="shared" si="47"/>
        <v>272</v>
      </c>
      <c r="M114" s="20">
        <f t="shared" si="47"/>
        <v>150</v>
      </c>
      <c r="N114" s="20">
        <f t="shared" si="47"/>
        <v>225</v>
      </c>
      <c r="O114" s="20">
        <f t="shared" si="47"/>
        <v>375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8.25" customHeight="1" x14ac:dyDescent="0.2">
      <c r="A115" s="24"/>
      <c r="B115" s="24"/>
      <c r="C115" s="25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">
      <c r="A116" s="106" t="s">
        <v>57</v>
      </c>
      <c r="B116" s="107"/>
      <c r="C116" s="107"/>
      <c r="D116" s="107"/>
      <c r="E116" s="107"/>
      <c r="F116" s="108"/>
      <c r="G116" s="103" t="s">
        <v>10</v>
      </c>
      <c r="H116" s="104"/>
      <c r="I116" s="104"/>
      <c r="J116" s="104"/>
      <c r="K116" s="104"/>
      <c r="L116" s="104"/>
      <c r="M116" s="104"/>
      <c r="N116" s="104"/>
      <c r="O116" s="105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">
      <c r="A117" s="11" t="s">
        <v>11</v>
      </c>
      <c r="B117" s="109" t="s">
        <v>12</v>
      </c>
      <c r="C117" s="111" t="s">
        <v>13</v>
      </c>
      <c r="D117" s="103" t="s">
        <v>14</v>
      </c>
      <c r="E117" s="104"/>
      <c r="F117" s="105"/>
      <c r="G117" s="103" t="s">
        <v>15</v>
      </c>
      <c r="H117" s="104"/>
      <c r="I117" s="105"/>
      <c r="J117" s="103" t="s">
        <v>16</v>
      </c>
      <c r="K117" s="104"/>
      <c r="L117" s="105"/>
      <c r="M117" s="103" t="s">
        <v>17</v>
      </c>
      <c r="N117" s="104"/>
      <c r="O117" s="105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11" t="s">
        <v>18</v>
      </c>
      <c r="B118" s="110"/>
      <c r="C118" s="112"/>
      <c r="D118" s="20" t="s">
        <v>19</v>
      </c>
      <c r="E118" s="20" t="s">
        <v>20</v>
      </c>
      <c r="F118" s="20" t="s">
        <v>21</v>
      </c>
      <c r="G118" s="20" t="s">
        <v>19</v>
      </c>
      <c r="H118" s="20" t="s">
        <v>20</v>
      </c>
      <c r="I118" s="20" t="s">
        <v>21</v>
      </c>
      <c r="J118" s="20" t="s">
        <v>19</v>
      </c>
      <c r="K118" s="20" t="s">
        <v>20</v>
      </c>
      <c r="L118" s="20" t="s">
        <v>21</v>
      </c>
      <c r="M118" s="20" t="s">
        <v>19</v>
      </c>
      <c r="N118" s="20" t="s">
        <v>20</v>
      </c>
      <c r="O118" s="20" t="s">
        <v>21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14" t="s">
        <v>138</v>
      </c>
      <c r="B119" s="14" t="s">
        <v>125</v>
      </c>
      <c r="C119" s="38" t="s">
        <v>58</v>
      </c>
      <c r="D119" s="16">
        <v>33</v>
      </c>
      <c r="E119" s="16">
        <v>53</v>
      </c>
      <c r="F119" s="16">
        <f t="shared" ref="F119:F120" si="48">SUM(D119:E119)</f>
        <v>86</v>
      </c>
      <c r="G119" s="16">
        <v>31</v>
      </c>
      <c r="H119" s="16">
        <v>45</v>
      </c>
      <c r="I119" s="16">
        <f t="shared" ref="I119:I120" si="49">SUM(G119:H119)</f>
        <v>76</v>
      </c>
      <c r="J119" s="16">
        <v>81</v>
      </c>
      <c r="K119" s="16">
        <v>131</v>
      </c>
      <c r="L119" s="16">
        <f t="shared" ref="L119:L120" si="50">SUM(J119:K119)</f>
        <v>212</v>
      </c>
      <c r="M119" s="16">
        <f t="shared" ref="M119:N120" si="51">SUM(G119,J119)</f>
        <v>112</v>
      </c>
      <c r="N119" s="16">
        <f t="shared" si="51"/>
        <v>176</v>
      </c>
      <c r="O119" s="16">
        <f t="shared" ref="O119:O120" si="52">SUM(M119:N119)</f>
        <v>288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14" t="s">
        <v>139</v>
      </c>
      <c r="B120" s="14" t="s">
        <v>125</v>
      </c>
      <c r="C120" s="38" t="s">
        <v>59</v>
      </c>
      <c r="D120" s="16">
        <v>42</v>
      </c>
      <c r="E120" s="16">
        <v>55</v>
      </c>
      <c r="F120" s="16">
        <f t="shared" si="48"/>
        <v>97</v>
      </c>
      <c r="G120" s="16">
        <v>36</v>
      </c>
      <c r="H120" s="16">
        <v>52</v>
      </c>
      <c r="I120" s="16">
        <f t="shared" si="49"/>
        <v>88</v>
      </c>
      <c r="J120" s="16">
        <v>139</v>
      </c>
      <c r="K120" s="16">
        <v>188</v>
      </c>
      <c r="L120" s="16">
        <f t="shared" si="50"/>
        <v>327</v>
      </c>
      <c r="M120" s="16">
        <f t="shared" si="51"/>
        <v>175</v>
      </c>
      <c r="N120" s="16">
        <f t="shared" si="51"/>
        <v>240</v>
      </c>
      <c r="O120" s="16">
        <f t="shared" si="52"/>
        <v>415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100" t="s">
        <v>26</v>
      </c>
      <c r="B121" s="101"/>
      <c r="C121" s="102"/>
      <c r="D121" s="16">
        <f t="shared" ref="D121:O121" si="53">SUM(D119:D120)</f>
        <v>75</v>
      </c>
      <c r="E121" s="16">
        <f t="shared" si="53"/>
        <v>108</v>
      </c>
      <c r="F121" s="16">
        <f t="shared" si="53"/>
        <v>183</v>
      </c>
      <c r="G121" s="16">
        <f t="shared" si="53"/>
        <v>67</v>
      </c>
      <c r="H121" s="16">
        <f t="shared" si="53"/>
        <v>97</v>
      </c>
      <c r="I121" s="16">
        <f t="shared" si="53"/>
        <v>164</v>
      </c>
      <c r="J121" s="16">
        <f t="shared" si="53"/>
        <v>220</v>
      </c>
      <c r="K121" s="16">
        <f t="shared" si="53"/>
        <v>319</v>
      </c>
      <c r="L121" s="16">
        <f t="shared" si="53"/>
        <v>539</v>
      </c>
      <c r="M121" s="16">
        <f t="shared" si="53"/>
        <v>287</v>
      </c>
      <c r="N121" s="16">
        <f t="shared" si="53"/>
        <v>416</v>
      </c>
      <c r="O121" s="16">
        <f t="shared" si="53"/>
        <v>703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9.75" customHeight="1" x14ac:dyDescent="0.2">
      <c r="A122" s="18"/>
      <c r="B122" s="23"/>
      <c r="C122" s="23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" customHeight="1" x14ac:dyDescent="0.2">
      <c r="A123" s="103" t="s">
        <v>31</v>
      </c>
      <c r="B123" s="113"/>
      <c r="C123" s="114"/>
      <c r="D123" s="20">
        <f>D121</f>
        <v>75</v>
      </c>
      <c r="E123" s="20">
        <f t="shared" ref="E123:O123" si="54">E121</f>
        <v>108</v>
      </c>
      <c r="F123" s="20">
        <f t="shared" si="54"/>
        <v>183</v>
      </c>
      <c r="G123" s="20">
        <f t="shared" si="54"/>
        <v>67</v>
      </c>
      <c r="H123" s="20">
        <f>H121</f>
        <v>97</v>
      </c>
      <c r="I123" s="20">
        <f t="shared" si="54"/>
        <v>164</v>
      </c>
      <c r="J123" s="20">
        <f t="shared" si="54"/>
        <v>220</v>
      </c>
      <c r="K123" s="20">
        <f t="shared" si="54"/>
        <v>319</v>
      </c>
      <c r="L123" s="20">
        <f>L121</f>
        <v>539</v>
      </c>
      <c r="M123" s="20">
        <f t="shared" si="54"/>
        <v>287</v>
      </c>
      <c r="N123" s="20">
        <f t="shared" si="54"/>
        <v>416</v>
      </c>
      <c r="O123" s="20">
        <f t="shared" si="54"/>
        <v>703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8.25" customHeight="1" x14ac:dyDescent="0.2">
      <c r="A124" s="24"/>
      <c r="B124" s="24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">
      <c r="A125" s="106" t="s">
        <v>60</v>
      </c>
      <c r="B125" s="107"/>
      <c r="C125" s="107"/>
      <c r="D125" s="107"/>
      <c r="E125" s="107"/>
      <c r="F125" s="108"/>
      <c r="G125" s="103" t="s">
        <v>10</v>
      </c>
      <c r="H125" s="104"/>
      <c r="I125" s="104"/>
      <c r="J125" s="104"/>
      <c r="K125" s="104"/>
      <c r="L125" s="104"/>
      <c r="M125" s="104"/>
      <c r="N125" s="104"/>
      <c r="O125" s="105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">
      <c r="A126" s="11" t="s">
        <v>11</v>
      </c>
      <c r="B126" s="109" t="s">
        <v>12</v>
      </c>
      <c r="C126" s="111" t="s">
        <v>13</v>
      </c>
      <c r="D126" s="103" t="s">
        <v>14</v>
      </c>
      <c r="E126" s="104"/>
      <c r="F126" s="105"/>
      <c r="G126" s="103" t="s">
        <v>15</v>
      </c>
      <c r="H126" s="104"/>
      <c r="I126" s="105"/>
      <c r="J126" s="103" t="s">
        <v>16</v>
      </c>
      <c r="K126" s="104"/>
      <c r="L126" s="105"/>
      <c r="M126" s="103" t="s">
        <v>17</v>
      </c>
      <c r="N126" s="104"/>
      <c r="O126" s="105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11" t="s">
        <v>18</v>
      </c>
      <c r="B127" s="110"/>
      <c r="C127" s="112"/>
      <c r="D127" s="20" t="s">
        <v>19</v>
      </c>
      <c r="E127" s="20" t="s">
        <v>20</v>
      </c>
      <c r="F127" s="20" t="s">
        <v>21</v>
      </c>
      <c r="G127" s="20" t="s">
        <v>19</v>
      </c>
      <c r="H127" s="20" t="s">
        <v>20</v>
      </c>
      <c r="I127" s="20" t="s">
        <v>21</v>
      </c>
      <c r="J127" s="20" t="s">
        <v>19</v>
      </c>
      <c r="K127" s="20" t="s">
        <v>20</v>
      </c>
      <c r="L127" s="20" t="s">
        <v>21</v>
      </c>
      <c r="M127" s="20" t="s">
        <v>19</v>
      </c>
      <c r="N127" s="20" t="s">
        <v>20</v>
      </c>
      <c r="O127" s="20" t="s">
        <v>21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14" t="s">
        <v>138</v>
      </c>
      <c r="B128" s="14" t="s">
        <v>126</v>
      </c>
      <c r="C128" s="22" t="s">
        <v>61</v>
      </c>
      <c r="D128" s="16">
        <v>6</v>
      </c>
      <c r="E128" s="16">
        <v>21</v>
      </c>
      <c r="F128" s="16">
        <f t="shared" ref="F128:F135" si="55">SUM(D128:E128)</f>
        <v>27</v>
      </c>
      <c r="G128" s="16">
        <v>6</v>
      </c>
      <c r="H128" s="16">
        <v>15</v>
      </c>
      <c r="I128" s="16">
        <f t="shared" ref="I128:I135" si="56">SUM(G128:H128)</f>
        <v>21</v>
      </c>
      <c r="J128" s="16">
        <v>57</v>
      </c>
      <c r="K128" s="16">
        <v>68</v>
      </c>
      <c r="L128" s="16">
        <f t="shared" ref="L128:L135" si="57">SUM(J128:K128)</f>
        <v>125</v>
      </c>
      <c r="M128" s="16">
        <f t="shared" ref="M128:N135" si="58">SUM(G128,J128)</f>
        <v>63</v>
      </c>
      <c r="N128" s="16">
        <f t="shared" si="58"/>
        <v>83</v>
      </c>
      <c r="O128" s="16">
        <f t="shared" ref="O128:O135" si="59">SUM(M128:N128)</f>
        <v>146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14" t="s">
        <v>139</v>
      </c>
      <c r="B129" s="14" t="s">
        <v>126</v>
      </c>
      <c r="C129" s="22" t="s">
        <v>61</v>
      </c>
      <c r="D129" s="16">
        <v>9</v>
      </c>
      <c r="E129" s="16">
        <v>12</v>
      </c>
      <c r="F129" s="16">
        <f t="shared" si="55"/>
        <v>21</v>
      </c>
      <c r="G129" s="16">
        <v>7</v>
      </c>
      <c r="H129" s="16">
        <v>12</v>
      </c>
      <c r="I129" s="16">
        <f t="shared" si="56"/>
        <v>19</v>
      </c>
      <c r="J129" s="16">
        <v>21</v>
      </c>
      <c r="K129" s="16">
        <v>38</v>
      </c>
      <c r="L129" s="16">
        <f t="shared" si="57"/>
        <v>59</v>
      </c>
      <c r="M129" s="16">
        <f t="shared" si="58"/>
        <v>28</v>
      </c>
      <c r="N129" s="16">
        <f t="shared" si="58"/>
        <v>50</v>
      </c>
      <c r="O129" s="16">
        <f t="shared" si="59"/>
        <v>78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2.5" x14ac:dyDescent="0.2">
      <c r="A130" s="14" t="s">
        <v>179</v>
      </c>
      <c r="B130" s="14" t="s">
        <v>127</v>
      </c>
      <c r="C130" s="22" t="s">
        <v>61</v>
      </c>
      <c r="D130" s="16">
        <v>47</v>
      </c>
      <c r="E130" s="16">
        <v>32</v>
      </c>
      <c r="F130" s="16">
        <f t="shared" si="55"/>
        <v>79</v>
      </c>
      <c r="G130" s="16">
        <v>36</v>
      </c>
      <c r="H130" s="16">
        <v>30</v>
      </c>
      <c r="I130" s="16">
        <f t="shared" si="56"/>
        <v>66</v>
      </c>
      <c r="J130" s="16">
        <v>87</v>
      </c>
      <c r="K130" s="16">
        <v>60</v>
      </c>
      <c r="L130" s="16">
        <f t="shared" si="57"/>
        <v>147</v>
      </c>
      <c r="M130" s="16">
        <f t="shared" si="58"/>
        <v>123</v>
      </c>
      <c r="N130" s="16">
        <f t="shared" si="58"/>
        <v>90</v>
      </c>
      <c r="O130" s="16">
        <f t="shared" si="59"/>
        <v>213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s="40" customFormat="1" x14ac:dyDescent="0.2">
      <c r="A131" s="14" t="s">
        <v>138</v>
      </c>
      <c r="B131" s="14" t="s">
        <v>128</v>
      </c>
      <c r="C131" s="22" t="s">
        <v>62</v>
      </c>
      <c r="D131" s="16">
        <v>28</v>
      </c>
      <c r="E131" s="16">
        <v>18</v>
      </c>
      <c r="F131" s="16">
        <f t="shared" si="55"/>
        <v>46</v>
      </c>
      <c r="G131" s="16">
        <v>26</v>
      </c>
      <c r="H131" s="16">
        <v>15</v>
      </c>
      <c r="I131" s="16">
        <f t="shared" si="56"/>
        <v>41</v>
      </c>
      <c r="J131" s="16">
        <v>82</v>
      </c>
      <c r="K131" s="16">
        <v>73</v>
      </c>
      <c r="L131" s="16">
        <f t="shared" si="57"/>
        <v>155</v>
      </c>
      <c r="M131" s="16">
        <f t="shared" si="58"/>
        <v>108</v>
      </c>
      <c r="N131" s="16">
        <f t="shared" si="58"/>
        <v>88</v>
      </c>
      <c r="O131" s="16">
        <f t="shared" si="59"/>
        <v>196</v>
      </c>
      <c r="P131" s="39"/>
      <c r="Q131" s="39"/>
      <c r="R131" s="39"/>
      <c r="S131" s="39"/>
      <c r="T131" s="39"/>
      <c r="U131" s="39"/>
      <c r="V131" s="39"/>
      <c r="W131" s="39"/>
      <c r="X131" s="39"/>
      <c r="Y131" s="39"/>
    </row>
    <row r="132" spans="1:25" x14ac:dyDescent="0.2">
      <c r="A132" s="14" t="s">
        <v>139</v>
      </c>
      <c r="B132" s="14" t="s">
        <v>128</v>
      </c>
      <c r="C132" s="22" t="s">
        <v>62</v>
      </c>
      <c r="D132" s="16">
        <v>20</v>
      </c>
      <c r="E132" s="16">
        <v>28</v>
      </c>
      <c r="F132" s="16">
        <f t="shared" si="55"/>
        <v>48</v>
      </c>
      <c r="G132" s="16">
        <v>19</v>
      </c>
      <c r="H132" s="16">
        <v>24</v>
      </c>
      <c r="I132" s="16">
        <f t="shared" si="56"/>
        <v>43</v>
      </c>
      <c r="J132" s="16">
        <v>55</v>
      </c>
      <c r="K132" s="16">
        <v>68</v>
      </c>
      <c r="L132" s="16">
        <f t="shared" si="57"/>
        <v>123</v>
      </c>
      <c r="M132" s="16">
        <f t="shared" si="58"/>
        <v>74</v>
      </c>
      <c r="N132" s="16">
        <f t="shared" si="58"/>
        <v>92</v>
      </c>
      <c r="O132" s="16">
        <f t="shared" si="59"/>
        <v>166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">
      <c r="A133" s="14" t="s">
        <v>158</v>
      </c>
      <c r="B133" s="14" t="s">
        <v>128</v>
      </c>
      <c r="C133" s="22" t="s">
        <v>62</v>
      </c>
      <c r="D133" s="16">
        <v>4</v>
      </c>
      <c r="E133" s="16">
        <v>13</v>
      </c>
      <c r="F133" s="16">
        <f t="shared" si="55"/>
        <v>17</v>
      </c>
      <c r="G133" s="16">
        <v>4</v>
      </c>
      <c r="H133" s="16">
        <v>13</v>
      </c>
      <c r="I133" s="16">
        <f t="shared" si="56"/>
        <v>17</v>
      </c>
      <c r="J133" s="16">
        <v>0</v>
      </c>
      <c r="K133" s="16">
        <v>0</v>
      </c>
      <c r="L133" s="16">
        <f t="shared" si="57"/>
        <v>0</v>
      </c>
      <c r="M133" s="16">
        <f t="shared" si="58"/>
        <v>4</v>
      </c>
      <c r="N133" s="16">
        <f t="shared" si="58"/>
        <v>13</v>
      </c>
      <c r="O133" s="16">
        <f t="shared" si="59"/>
        <v>17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">
      <c r="A134" s="14" t="s">
        <v>153</v>
      </c>
      <c r="B134" s="14" t="s">
        <v>129</v>
      </c>
      <c r="C134" s="22" t="s">
        <v>63</v>
      </c>
      <c r="D134" s="16">
        <v>18</v>
      </c>
      <c r="E134" s="16">
        <v>39</v>
      </c>
      <c r="F134" s="16">
        <f t="shared" si="55"/>
        <v>57</v>
      </c>
      <c r="G134" s="16">
        <v>15</v>
      </c>
      <c r="H134" s="16">
        <v>28</v>
      </c>
      <c r="I134" s="16">
        <f t="shared" si="56"/>
        <v>43</v>
      </c>
      <c r="J134" s="16">
        <v>72</v>
      </c>
      <c r="K134" s="16">
        <v>114</v>
      </c>
      <c r="L134" s="16">
        <f t="shared" si="57"/>
        <v>186</v>
      </c>
      <c r="M134" s="16">
        <f t="shared" si="58"/>
        <v>87</v>
      </c>
      <c r="N134" s="16">
        <f t="shared" si="58"/>
        <v>142</v>
      </c>
      <c r="O134" s="16">
        <f t="shared" si="59"/>
        <v>229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14" t="s">
        <v>64</v>
      </c>
      <c r="B135" s="14" t="s">
        <v>129</v>
      </c>
      <c r="C135" s="22" t="s">
        <v>63</v>
      </c>
      <c r="D135" s="16">
        <v>0</v>
      </c>
      <c r="E135" s="16">
        <v>22</v>
      </c>
      <c r="F135" s="16">
        <f t="shared" si="55"/>
        <v>22</v>
      </c>
      <c r="G135" s="16">
        <v>0</v>
      </c>
      <c r="H135" s="16">
        <v>22</v>
      </c>
      <c r="I135" s="16">
        <f t="shared" si="56"/>
        <v>22</v>
      </c>
      <c r="J135" s="16">
        <v>3</v>
      </c>
      <c r="K135" s="16">
        <v>33</v>
      </c>
      <c r="L135" s="16">
        <f t="shared" si="57"/>
        <v>36</v>
      </c>
      <c r="M135" s="16">
        <f t="shared" si="58"/>
        <v>3</v>
      </c>
      <c r="N135" s="16">
        <f t="shared" si="58"/>
        <v>55</v>
      </c>
      <c r="O135" s="16">
        <f t="shared" si="59"/>
        <v>58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" customHeight="1" x14ac:dyDescent="0.2">
      <c r="A136" s="103" t="s">
        <v>31</v>
      </c>
      <c r="B136" s="113"/>
      <c r="C136" s="114"/>
      <c r="D136" s="20">
        <f t="shared" ref="D136:O136" si="60">SUM(D128:D135)</f>
        <v>132</v>
      </c>
      <c r="E136" s="20">
        <f t="shared" si="60"/>
        <v>185</v>
      </c>
      <c r="F136" s="20">
        <f t="shared" si="60"/>
        <v>317</v>
      </c>
      <c r="G136" s="20">
        <f t="shared" si="60"/>
        <v>113</v>
      </c>
      <c r="H136" s="20">
        <f t="shared" si="60"/>
        <v>159</v>
      </c>
      <c r="I136" s="20">
        <f t="shared" si="60"/>
        <v>272</v>
      </c>
      <c r="J136" s="20">
        <f t="shared" si="60"/>
        <v>377</v>
      </c>
      <c r="K136" s="20">
        <f t="shared" si="60"/>
        <v>454</v>
      </c>
      <c r="L136" s="20">
        <f t="shared" si="60"/>
        <v>831</v>
      </c>
      <c r="M136" s="20">
        <f t="shared" si="60"/>
        <v>490</v>
      </c>
      <c r="N136" s="20">
        <f t="shared" si="60"/>
        <v>613</v>
      </c>
      <c r="O136" s="20">
        <f t="shared" si="60"/>
        <v>1103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6" customHeight="1" x14ac:dyDescent="0.2">
      <c r="A137" s="24"/>
      <c r="B137" s="24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106" t="s">
        <v>86</v>
      </c>
      <c r="B138" s="107"/>
      <c r="C138" s="107"/>
      <c r="D138" s="107"/>
      <c r="E138" s="107"/>
      <c r="F138" s="108"/>
      <c r="G138" s="103" t="s">
        <v>10</v>
      </c>
      <c r="H138" s="104"/>
      <c r="I138" s="104"/>
      <c r="J138" s="104"/>
      <c r="K138" s="104"/>
      <c r="L138" s="104"/>
      <c r="M138" s="104"/>
      <c r="N138" s="104"/>
      <c r="O138" s="105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11" t="s">
        <v>11</v>
      </c>
      <c r="B139" s="109" t="s">
        <v>12</v>
      </c>
      <c r="C139" s="111" t="s">
        <v>13</v>
      </c>
      <c r="D139" s="103" t="s">
        <v>14</v>
      </c>
      <c r="E139" s="104"/>
      <c r="F139" s="105"/>
      <c r="G139" s="103" t="s">
        <v>15</v>
      </c>
      <c r="H139" s="104"/>
      <c r="I139" s="105"/>
      <c r="J139" s="103" t="s">
        <v>16</v>
      </c>
      <c r="K139" s="104"/>
      <c r="L139" s="105"/>
      <c r="M139" s="103" t="s">
        <v>17</v>
      </c>
      <c r="N139" s="104"/>
      <c r="O139" s="105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">
      <c r="A140" s="11" t="s">
        <v>18</v>
      </c>
      <c r="B140" s="110"/>
      <c r="C140" s="112"/>
      <c r="D140" s="20" t="s">
        <v>19</v>
      </c>
      <c r="E140" s="20" t="s">
        <v>20</v>
      </c>
      <c r="F140" s="20" t="s">
        <v>21</v>
      </c>
      <c r="G140" s="20" t="s">
        <v>19</v>
      </c>
      <c r="H140" s="20" t="s">
        <v>20</v>
      </c>
      <c r="I140" s="20" t="s">
        <v>21</v>
      </c>
      <c r="J140" s="20" t="s">
        <v>19</v>
      </c>
      <c r="K140" s="20" t="s">
        <v>20</v>
      </c>
      <c r="L140" s="20" t="s">
        <v>21</v>
      </c>
      <c r="M140" s="20" t="s">
        <v>19</v>
      </c>
      <c r="N140" s="20" t="s">
        <v>20</v>
      </c>
      <c r="O140" s="20" t="s">
        <v>21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14" t="s">
        <v>151</v>
      </c>
      <c r="B141" s="14" t="s">
        <v>130</v>
      </c>
      <c r="C141" s="22" t="s">
        <v>65</v>
      </c>
      <c r="D141" s="16">
        <v>17</v>
      </c>
      <c r="E141" s="16">
        <v>12</v>
      </c>
      <c r="F141" s="16">
        <f t="shared" ref="F141:F142" si="61">SUM(D141:E141)</f>
        <v>29</v>
      </c>
      <c r="G141" s="16">
        <v>19</v>
      </c>
      <c r="H141" s="16">
        <v>10</v>
      </c>
      <c r="I141" s="16">
        <f t="shared" ref="I141:I142" si="62">SUM(G141:H141)</f>
        <v>29</v>
      </c>
      <c r="J141" s="16">
        <v>25</v>
      </c>
      <c r="K141" s="16">
        <v>23</v>
      </c>
      <c r="L141" s="16">
        <f t="shared" ref="L141:L142" si="63">SUM(J141:K141)</f>
        <v>48</v>
      </c>
      <c r="M141" s="16">
        <f t="shared" ref="M141:N142" si="64">SUM(G141,J141)</f>
        <v>44</v>
      </c>
      <c r="N141" s="16">
        <f t="shared" si="64"/>
        <v>33</v>
      </c>
      <c r="O141" s="16">
        <f t="shared" ref="O141:O142" si="65">SUM(M141:N141)</f>
        <v>77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">
      <c r="A142" s="14" t="s">
        <v>33</v>
      </c>
      <c r="B142" s="14" t="s">
        <v>130</v>
      </c>
      <c r="C142" s="22" t="s">
        <v>65</v>
      </c>
      <c r="D142" s="16">
        <v>37</v>
      </c>
      <c r="E142" s="16">
        <v>21</v>
      </c>
      <c r="F142" s="16">
        <f t="shared" si="61"/>
        <v>58</v>
      </c>
      <c r="G142" s="16">
        <v>33</v>
      </c>
      <c r="H142" s="16">
        <v>20</v>
      </c>
      <c r="I142" s="16">
        <f t="shared" si="62"/>
        <v>53</v>
      </c>
      <c r="J142" s="16">
        <v>84</v>
      </c>
      <c r="K142" s="16">
        <v>65</v>
      </c>
      <c r="L142" s="16">
        <f t="shared" si="63"/>
        <v>149</v>
      </c>
      <c r="M142" s="16">
        <f t="shared" si="64"/>
        <v>117</v>
      </c>
      <c r="N142" s="16">
        <f t="shared" si="64"/>
        <v>85</v>
      </c>
      <c r="O142" s="16">
        <f t="shared" si="65"/>
        <v>202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" customHeight="1" x14ac:dyDescent="0.2">
      <c r="A143" s="103" t="s">
        <v>31</v>
      </c>
      <c r="B143" s="113"/>
      <c r="C143" s="114"/>
      <c r="D143" s="20">
        <f t="shared" ref="D143:O143" si="66">SUM(D141:D142)</f>
        <v>54</v>
      </c>
      <c r="E143" s="20">
        <f t="shared" si="66"/>
        <v>33</v>
      </c>
      <c r="F143" s="20">
        <f t="shared" si="66"/>
        <v>87</v>
      </c>
      <c r="G143" s="20">
        <f t="shared" si="66"/>
        <v>52</v>
      </c>
      <c r="H143" s="20">
        <f t="shared" si="66"/>
        <v>30</v>
      </c>
      <c r="I143" s="20">
        <f t="shared" si="66"/>
        <v>82</v>
      </c>
      <c r="J143" s="20">
        <f t="shared" si="66"/>
        <v>109</v>
      </c>
      <c r="K143" s="20">
        <f t="shared" si="66"/>
        <v>88</v>
      </c>
      <c r="L143" s="20">
        <f t="shared" si="66"/>
        <v>197</v>
      </c>
      <c r="M143" s="20">
        <f t="shared" si="66"/>
        <v>161</v>
      </c>
      <c r="N143" s="20">
        <f t="shared" si="66"/>
        <v>118</v>
      </c>
      <c r="O143" s="20">
        <f t="shared" si="66"/>
        <v>279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" customHeight="1" x14ac:dyDescent="0.2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" customHeight="1" x14ac:dyDescent="0.2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" customHeight="1" x14ac:dyDescent="0.2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" customHeight="1" x14ac:dyDescent="0.2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" customHeight="1" x14ac:dyDescent="0.2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" customHeight="1" x14ac:dyDescent="0.2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" customHeight="1" x14ac:dyDescent="0.2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8.25" customHeight="1" x14ac:dyDescent="0.2">
      <c r="A151" s="24"/>
      <c r="B151" s="24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106" t="s">
        <v>87</v>
      </c>
      <c r="B152" s="107"/>
      <c r="C152" s="107"/>
      <c r="D152" s="107"/>
      <c r="E152" s="107"/>
      <c r="F152" s="108"/>
      <c r="G152" s="103" t="s">
        <v>10</v>
      </c>
      <c r="H152" s="104"/>
      <c r="I152" s="104"/>
      <c r="J152" s="104"/>
      <c r="K152" s="104"/>
      <c r="L152" s="104"/>
      <c r="M152" s="104"/>
      <c r="N152" s="104"/>
      <c r="O152" s="105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11" t="s">
        <v>11</v>
      </c>
      <c r="B153" s="109" t="s">
        <v>12</v>
      </c>
      <c r="C153" s="111" t="s">
        <v>13</v>
      </c>
      <c r="D153" s="103" t="s">
        <v>14</v>
      </c>
      <c r="E153" s="104"/>
      <c r="F153" s="105"/>
      <c r="G153" s="103" t="s">
        <v>15</v>
      </c>
      <c r="H153" s="104"/>
      <c r="I153" s="105"/>
      <c r="J153" s="103" t="s">
        <v>16</v>
      </c>
      <c r="K153" s="104"/>
      <c r="L153" s="105"/>
      <c r="M153" s="103" t="s">
        <v>17</v>
      </c>
      <c r="N153" s="104"/>
      <c r="O153" s="105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">
      <c r="A154" s="11" t="s">
        <v>18</v>
      </c>
      <c r="B154" s="110"/>
      <c r="C154" s="112"/>
      <c r="D154" s="20" t="s">
        <v>19</v>
      </c>
      <c r="E154" s="20" t="s">
        <v>20</v>
      </c>
      <c r="F154" s="20" t="s">
        <v>21</v>
      </c>
      <c r="G154" s="20" t="s">
        <v>19</v>
      </c>
      <c r="H154" s="20" t="s">
        <v>20</v>
      </c>
      <c r="I154" s="20" t="s">
        <v>21</v>
      </c>
      <c r="J154" s="20" t="s">
        <v>19</v>
      </c>
      <c r="K154" s="20" t="s">
        <v>20</v>
      </c>
      <c r="L154" s="20" t="s">
        <v>21</v>
      </c>
      <c r="M154" s="20" t="s">
        <v>19</v>
      </c>
      <c r="N154" s="20" t="s">
        <v>20</v>
      </c>
      <c r="O154" s="20" t="s">
        <v>21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">
      <c r="A155" s="14" t="s">
        <v>179</v>
      </c>
      <c r="B155" s="14" t="s">
        <v>131</v>
      </c>
      <c r="C155" s="22" t="s">
        <v>66</v>
      </c>
      <c r="D155" s="16">
        <v>6</v>
      </c>
      <c r="E155" s="16">
        <v>4</v>
      </c>
      <c r="F155" s="16">
        <f t="shared" ref="F155:F158" si="67">SUM(D155:E155)</f>
        <v>10</v>
      </c>
      <c r="G155" s="16">
        <v>6</v>
      </c>
      <c r="H155" s="16">
        <v>5</v>
      </c>
      <c r="I155" s="16">
        <f t="shared" ref="I155:I158" si="68">SUM(G155:H155)</f>
        <v>11</v>
      </c>
      <c r="J155" s="16">
        <v>12</v>
      </c>
      <c r="K155" s="16">
        <v>12</v>
      </c>
      <c r="L155" s="16">
        <f t="shared" ref="L155:L158" si="69">SUM(J155:K155)</f>
        <v>24</v>
      </c>
      <c r="M155" s="16">
        <f t="shared" ref="M155:N158" si="70">SUM(G155,J155)</f>
        <v>18</v>
      </c>
      <c r="N155" s="16">
        <f t="shared" si="70"/>
        <v>17</v>
      </c>
      <c r="O155" s="16">
        <f t="shared" ref="O155:O158" si="71">SUM(M155:N155)</f>
        <v>35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">
      <c r="A156" s="14" t="s">
        <v>171</v>
      </c>
      <c r="B156" s="14" t="s">
        <v>131</v>
      </c>
      <c r="C156" s="22" t="s">
        <v>66</v>
      </c>
      <c r="D156" s="16">
        <v>6</v>
      </c>
      <c r="E156" s="16">
        <v>8</v>
      </c>
      <c r="F156" s="16">
        <f t="shared" si="67"/>
        <v>14</v>
      </c>
      <c r="G156" s="16">
        <v>8</v>
      </c>
      <c r="H156" s="16">
        <v>9</v>
      </c>
      <c r="I156" s="16">
        <f t="shared" si="68"/>
        <v>17</v>
      </c>
      <c r="J156" s="16">
        <v>10</v>
      </c>
      <c r="K156" s="16">
        <v>9</v>
      </c>
      <c r="L156" s="16">
        <f t="shared" si="69"/>
        <v>19</v>
      </c>
      <c r="M156" s="16">
        <f t="shared" si="70"/>
        <v>18</v>
      </c>
      <c r="N156" s="16">
        <f t="shared" si="70"/>
        <v>18</v>
      </c>
      <c r="O156" s="16">
        <f t="shared" si="71"/>
        <v>36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14" t="s">
        <v>151</v>
      </c>
      <c r="B157" s="14" t="s">
        <v>131</v>
      </c>
      <c r="C157" s="22" t="s">
        <v>66</v>
      </c>
      <c r="D157" s="16">
        <v>35</v>
      </c>
      <c r="E157" s="16">
        <v>26</v>
      </c>
      <c r="F157" s="16">
        <f t="shared" si="67"/>
        <v>61</v>
      </c>
      <c r="G157" s="16">
        <v>30</v>
      </c>
      <c r="H157" s="16">
        <v>20</v>
      </c>
      <c r="I157" s="16">
        <f t="shared" si="68"/>
        <v>50</v>
      </c>
      <c r="J157" s="16">
        <v>63</v>
      </c>
      <c r="K157" s="16">
        <v>31</v>
      </c>
      <c r="L157" s="16">
        <f t="shared" si="69"/>
        <v>94</v>
      </c>
      <c r="M157" s="16">
        <f t="shared" si="70"/>
        <v>93</v>
      </c>
      <c r="N157" s="16">
        <f t="shared" si="70"/>
        <v>51</v>
      </c>
      <c r="O157" s="16">
        <f t="shared" si="71"/>
        <v>144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14" t="s">
        <v>33</v>
      </c>
      <c r="B158" s="14" t="s">
        <v>131</v>
      </c>
      <c r="C158" s="22" t="s">
        <v>66</v>
      </c>
      <c r="D158" s="16">
        <v>98</v>
      </c>
      <c r="E158" s="16">
        <v>49</v>
      </c>
      <c r="F158" s="16">
        <f t="shared" si="67"/>
        <v>147</v>
      </c>
      <c r="G158" s="16">
        <v>78</v>
      </c>
      <c r="H158" s="16">
        <v>38</v>
      </c>
      <c r="I158" s="16">
        <f t="shared" si="68"/>
        <v>116</v>
      </c>
      <c r="J158" s="16">
        <v>214</v>
      </c>
      <c r="K158" s="16">
        <v>115</v>
      </c>
      <c r="L158" s="16">
        <f t="shared" si="69"/>
        <v>329</v>
      </c>
      <c r="M158" s="16">
        <f t="shared" si="70"/>
        <v>292</v>
      </c>
      <c r="N158" s="16">
        <f t="shared" si="70"/>
        <v>153</v>
      </c>
      <c r="O158" s="16">
        <f t="shared" si="71"/>
        <v>445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103" t="s">
        <v>26</v>
      </c>
      <c r="B159" s="113"/>
      <c r="C159" s="114"/>
      <c r="D159" s="16">
        <f t="shared" ref="D159:O159" si="72">SUM(D155:D158)</f>
        <v>145</v>
      </c>
      <c r="E159" s="16">
        <f t="shared" si="72"/>
        <v>87</v>
      </c>
      <c r="F159" s="16">
        <f t="shared" si="72"/>
        <v>232</v>
      </c>
      <c r="G159" s="16">
        <f t="shared" si="72"/>
        <v>122</v>
      </c>
      <c r="H159" s="16">
        <f t="shared" si="72"/>
        <v>72</v>
      </c>
      <c r="I159" s="16">
        <f t="shared" si="72"/>
        <v>194</v>
      </c>
      <c r="J159" s="16">
        <f t="shared" si="72"/>
        <v>299</v>
      </c>
      <c r="K159" s="16">
        <f t="shared" si="72"/>
        <v>167</v>
      </c>
      <c r="L159" s="16">
        <f t="shared" si="72"/>
        <v>466</v>
      </c>
      <c r="M159" s="16">
        <f t="shared" si="72"/>
        <v>421</v>
      </c>
      <c r="N159" s="16">
        <f t="shared" si="72"/>
        <v>239</v>
      </c>
      <c r="O159" s="16">
        <f t="shared" si="72"/>
        <v>660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7.5" customHeight="1" x14ac:dyDescent="0.2">
      <c r="A160" s="24"/>
      <c r="B160" s="24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">
      <c r="A161" s="103" t="s">
        <v>31</v>
      </c>
      <c r="B161" s="113"/>
      <c r="C161" s="114"/>
      <c r="D161" s="20">
        <f>D159</f>
        <v>145</v>
      </c>
      <c r="E161" s="20">
        <f t="shared" ref="E161:O161" si="73">E159</f>
        <v>87</v>
      </c>
      <c r="F161" s="20">
        <f t="shared" si="73"/>
        <v>232</v>
      </c>
      <c r="G161" s="20">
        <f t="shared" si="73"/>
        <v>122</v>
      </c>
      <c r="H161" s="20">
        <f t="shared" si="73"/>
        <v>72</v>
      </c>
      <c r="I161" s="20">
        <f t="shared" si="73"/>
        <v>194</v>
      </c>
      <c r="J161" s="20">
        <f t="shared" si="73"/>
        <v>299</v>
      </c>
      <c r="K161" s="20">
        <f t="shared" si="73"/>
        <v>167</v>
      </c>
      <c r="L161" s="20">
        <f t="shared" si="73"/>
        <v>466</v>
      </c>
      <c r="M161" s="20">
        <f t="shared" si="73"/>
        <v>421</v>
      </c>
      <c r="N161" s="20">
        <f t="shared" si="73"/>
        <v>239</v>
      </c>
      <c r="O161" s="20">
        <f t="shared" si="73"/>
        <v>660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7.5" customHeight="1" x14ac:dyDescent="0.2">
      <c r="A162" s="24"/>
      <c r="B162" s="24"/>
      <c r="C162" s="25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43"/>
      <c r="B163" s="43"/>
      <c r="C163" s="43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">
      <c r="A164" s="24"/>
      <c r="B164" s="24"/>
      <c r="C164" s="25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">
      <c r="A165" s="106" t="s">
        <v>90</v>
      </c>
      <c r="B165" s="107"/>
      <c r="C165" s="107"/>
      <c r="D165" s="107"/>
      <c r="E165" s="107"/>
      <c r="F165" s="108"/>
      <c r="G165" s="103" t="s">
        <v>10</v>
      </c>
      <c r="H165" s="104"/>
      <c r="I165" s="104"/>
      <c r="J165" s="104"/>
      <c r="K165" s="104"/>
      <c r="L165" s="104"/>
      <c r="M165" s="104"/>
      <c r="N165" s="104"/>
      <c r="O165" s="105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">
      <c r="A166" s="11" t="s">
        <v>11</v>
      </c>
      <c r="B166" s="109" t="s">
        <v>12</v>
      </c>
      <c r="C166" s="111" t="s">
        <v>13</v>
      </c>
      <c r="D166" s="103" t="s">
        <v>14</v>
      </c>
      <c r="E166" s="104"/>
      <c r="F166" s="105"/>
      <c r="G166" s="103" t="s">
        <v>15</v>
      </c>
      <c r="H166" s="104"/>
      <c r="I166" s="105"/>
      <c r="J166" s="103" t="s">
        <v>16</v>
      </c>
      <c r="K166" s="104"/>
      <c r="L166" s="105"/>
      <c r="M166" s="103" t="s">
        <v>17</v>
      </c>
      <c r="N166" s="104"/>
      <c r="O166" s="105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">
      <c r="A167" s="11" t="s">
        <v>18</v>
      </c>
      <c r="B167" s="110"/>
      <c r="C167" s="112"/>
      <c r="D167" s="20" t="s">
        <v>19</v>
      </c>
      <c r="E167" s="20" t="s">
        <v>20</v>
      </c>
      <c r="F167" s="20" t="s">
        <v>21</v>
      </c>
      <c r="G167" s="20" t="s">
        <v>19</v>
      </c>
      <c r="H167" s="20" t="s">
        <v>20</v>
      </c>
      <c r="I167" s="20" t="s">
        <v>21</v>
      </c>
      <c r="J167" s="20" t="s">
        <v>19</v>
      </c>
      <c r="K167" s="20" t="s">
        <v>20</v>
      </c>
      <c r="L167" s="20" t="s">
        <v>21</v>
      </c>
      <c r="M167" s="20" t="s">
        <v>19</v>
      </c>
      <c r="N167" s="20" t="s">
        <v>20</v>
      </c>
      <c r="O167" s="20" t="s">
        <v>21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22.5" x14ac:dyDescent="0.2">
      <c r="A168" s="14" t="s">
        <v>70</v>
      </c>
      <c r="B168" s="14" t="s">
        <v>134</v>
      </c>
      <c r="C168" s="22" t="s">
        <v>71</v>
      </c>
      <c r="D168" s="16">
        <v>11</v>
      </c>
      <c r="E168" s="16">
        <v>11</v>
      </c>
      <c r="F168" s="16">
        <f>SUM(D168:E168)</f>
        <v>22</v>
      </c>
      <c r="G168" s="16">
        <v>8</v>
      </c>
      <c r="H168" s="16">
        <v>8</v>
      </c>
      <c r="I168" s="16">
        <f>SUM(G168:H168)</f>
        <v>16</v>
      </c>
      <c r="J168" s="16">
        <v>18</v>
      </c>
      <c r="K168" s="16">
        <v>16</v>
      </c>
      <c r="L168" s="16">
        <f>SUM(J168:K168)</f>
        <v>34</v>
      </c>
      <c r="M168" s="16">
        <f t="shared" ref="M168:N168" si="74">SUM(G168,J168)</f>
        <v>26</v>
      </c>
      <c r="N168" s="16">
        <f t="shared" si="74"/>
        <v>24</v>
      </c>
      <c r="O168" s="16">
        <f>SUM(M168:N168)</f>
        <v>50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103" t="s">
        <v>31</v>
      </c>
      <c r="B169" s="113"/>
      <c r="C169" s="114"/>
      <c r="D169" s="16">
        <f t="shared" ref="D169:O169" si="75">SUM(D168)</f>
        <v>11</v>
      </c>
      <c r="E169" s="16">
        <f t="shared" si="75"/>
        <v>11</v>
      </c>
      <c r="F169" s="16">
        <f t="shared" si="75"/>
        <v>22</v>
      </c>
      <c r="G169" s="16">
        <f t="shared" si="75"/>
        <v>8</v>
      </c>
      <c r="H169" s="16">
        <f t="shared" si="75"/>
        <v>8</v>
      </c>
      <c r="I169" s="16">
        <f t="shared" si="75"/>
        <v>16</v>
      </c>
      <c r="J169" s="16">
        <f t="shared" si="75"/>
        <v>18</v>
      </c>
      <c r="K169" s="16">
        <f t="shared" si="75"/>
        <v>16</v>
      </c>
      <c r="L169" s="16">
        <f t="shared" si="75"/>
        <v>34</v>
      </c>
      <c r="M169" s="16">
        <f t="shared" si="75"/>
        <v>26</v>
      </c>
      <c r="N169" s="16">
        <f t="shared" si="75"/>
        <v>24</v>
      </c>
      <c r="O169" s="16">
        <f t="shared" si="75"/>
        <v>50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">
      <c r="A170" s="24"/>
      <c r="B170" s="24"/>
      <c r="C170" s="25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100" t="s">
        <v>72</v>
      </c>
      <c r="B171" s="101"/>
      <c r="C171" s="102"/>
      <c r="D171" s="20">
        <f>SUM(D34,D45,D62,D85,D95,D107,D114,D123,D136,D143,D161,D169)</f>
        <v>2876</v>
      </c>
      <c r="E171" s="20">
        <f t="shared" ref="E171:O171" si="76">SUM(E34,E45,E62,E85,E95,E107,E114,E123,E136,E143,E161,E169)</f>
        <v>2780</v>
      </c>
      <c r="F171" s="20">
        <f t="shared" si="76"/>
        <v>5656</v>
      </c>
      <c r="G171" s="20">
        <f t="shared" si="76"/>
        <v>2352</v>
      </c>
      <c r="H171" s="20">
        <f t="shared" si="76"/>
        <v>2232</v>
      </c>
      <c r="I171" s="20">
        <f t="shared" si="76"/>
        <v>4584</v>
      </c>
      <c r="J171" s="20">
        <f t="shared" si="76"/>
        <v>11073</v>
      </c>
      <c r="K171" s="20">
        <f t="shared" si="76"/>
        <v>11606</v>
      </c>
      <c r="L171" s="20">
        <f t="shared" si="76"/>
        <v>22679</v>
      </c>
      <c r="M171" s="20">
        <f t="shared" si="76"/>
        <v>13425</v>
      </c>
      <c r="N171" s="20">
        <f t="shared" si="76"/>
        <v>13838</v>
      </c>
      <c r="O171" s="20">
        <f t="shared" si="76"/>
        <v>27263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0.5" customHeight="1" x14ac:dyDescent="0.2">
      <c r="A172" s="53"/>
      <c r="B172" s="24"/>
      <c r="C172" s="25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">
      <c r="A173" s="124" t="s">
        <v>73</v>
      </c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106" t="s">
        <v>52</v>
      </c>
      <c r="B175" s="107"/>
      <c r="C175" s="107"/>
      <c r="D175" s="107"/>
      <c r="E175" s="107"/>
      <c r="F175" s="108"/>
      <c r="G175" s="103" t="s">
        <v>10</v>
      </c>
      <c r="H175" s="104"/>
      <c r="I175" s="104"/>
      <c r="J175" s="104"/>
      <c r="K175" s="104"/>
      <c r="L175" s="104"/>
      <c r="M175" s="104"/>
      <c r="N175" s="104"/>
      <c r="O175" s="105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">
      <c r="A176" s="11" t="s">
        <v>11</v>
      </c>
      <c r="B176" s="109" t="s">
        <v>12</v>
      </c>
      <c r="C176" s="111" t="s">
        <v>13</v>
      </c>
      <c r="D176" s="103" t="s">
        <v>14</v>
      </c>
      <c r="E176" s="104"/>
      <c r="F176" s="105"/>
      <c r="G176" s="103" t="s">
        <v>15</v>
      </c>
      <c r="H176" s="104"/>
      <c r="I176" s="105"/>
      <c r="J176" s="103" t="s">
        <v>16</v>
      </c>
      <c r="K176" s="104"/>
      <c r="L176" s="105"/>
      <c r="M176" s="103" t="s">
        <v>17</v>
      </c>
      <c r="N176" s="104"/>
      <c r="O176" s="105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">
      <c r="A177" s="11" t="s">
        <v>18</v>
      </c>
      <c r="B177" s="110"/>
      <c r="C177" s="112"/>
      <c r="D177" s="20" t="s">
        <v>19</v>
      </c>
      <c r="E177" s="20" t="s">
        <v>20</v>
      </c>
      <c r="F177" s="20" t="s">
        <v>21</v>
      </c>
      <c r="G177" s="20" t="s">
        <v>19</v>
      </c>
      <c r="H177" s="20" t="s">
        <v>20</v>
      </c>
      <c r="I177" s="20" t="s">
        <v>21</v>
      </c>
      <c r="J177" s="20" t="s">
        <v>19</v>
      </c>
      <c r="K177" s="20" t="s">
        <v>20</v>
      </c>
      <c r="L177" s="20" t="s">
        <v>21</v>
      </c>
      <c r="M177" s="20" t="s">
        <v>19</v>
      </c>
      <c r="N177" s="20" t="s">
        <v>20</v>
      </c>
      <c r="O177" s="20" t="s">
        <v>21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22.5" x14ac:dyDescent="0.2">
      <c r="A178" s="14" t="s">
        <v>182</v>
      </c>
      <c r="B178" s="14" t="s">
        <v>123</v>
      </c>
      <c r="C178" s="22" t="s">
        <v>55</v>
      </c>
      <c r="D178" s="16">
        <v>85</v>
      </c>
      <c r="E178" s="16">
        <v>123</v>
      </c>
      <c r="F178" s="16">
        <f>SUM(D178:E178)</f>
        <v>208</v>
      </c>
      <c r="G178" s="16">
        <v>67</v>
      </c>
      <c r="H178" s="16">
        <v>96</v>
      </c>
      <c r="I178" s="16">
        <f>SUM(G178:H178)</f>
        <v>163</v>
      </c>
      <c r="J178" s="16">
        <v>117</v>
      </c>
      <c r="K178" s="16">
        <v>201</v>
      </c>
      <c r="L178" s="16">
        <f>SUM(J178:K178)</f>
        <v>318</v>
      </c>
      <c r="M178" s="16">
        <f t="shared" ref="M178:N178" si="77">SUM(G178,J178)</f>
        <v>184</v>
      </c>
      <c r="N178" s="16">
        <f t="shared" si="77"/>
        <v>297</v>
      </c>
      <c r="O178" s="16">
        <f>SUM(M178:N178)</f>
        <v>481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">
      <c r="A179" s="100" t="s">
        <v>31</v>
      </c>
      <c r="B179" s="101"/>
      <c r="C179" s="102"/>
      <c r="D179" s="20">
        <f t="shared" ref="D179:N179" si="78">SUM(D178)</f>
        <v>85</v>
      </c>
      <c r="E179" s="20">
        <f t="shared" si="78"/>
        <v>123</v>
      </c>
      <c r="F179" s="20">
        <f t="shared" si="78"/>
        <v>208</v>
      </c>
      <c r="G179" s="20">
        <f t="shared" si="78"/>
        <v>67</v>
      </c>
      <c r="H179" s="20">
        <f t="shared" si="78"/>
        <v>96</v>
      </c>
      <c r="I179" s="20">
        <f t="shared" si="78"/>
        <v>163</v>
      </c>
      <c r="J179" s="20">
        <f t="shared" si="78"/>
        <v>117</v>
      </c>
      <c r="K179" s="20">
        <f t="shared" si="78"/>
        <v>201</v>
      </c>
      <c r="L179" s="20">
        <f t="shared" si="78"/>
        <v>318</v>
      </c>
      <c r="M179" s="20">
        <f t="shared" si="78"/>
        <v>184</v>
      </c>
      <c r="N179" s="20">
        <f t="shared" si="78"/>
        <v>297</v>
      </c>
      <c r="O179" s="20">
        <f>SUM(O178)</f>
        <v>481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">
      <c r="A180" s="24"/>
      <c r="B180" s="24"/>
      <c r="C180" s="25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">
      <c r="A181" s="106" t="s">
        <v>41</v>
      </c>
      <c r="B181" s="107"/>
      <c r="C181" s="107"/>
      <c r="D181" s="107"/>
      <c r="E181" s="107"/>
      <c r="F181" s="108"/>
      <c r="G181" s="103" t="s">
        <v>10</v>
      </c>
      <c r="H181" s="104"/>
      <c r="I181" s="104"/>
      <c r="J181" s="104"/>
      <c r="K181" s="104"/>
      <c r="L181" s="104"/>
      <c r="M181" s="104"/>
      <c r="N181" s="104"/>
      <c r="O181" s="105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">
      <c r="A182" s="11" t="s">
        <v>11</v>
      </c>
      <c r="B182" s="109" t="s">
        <v>12</v>
      </c>
      <c r="C182" s="111" t="s">
        <v>13</v>
      </c>
      <c r="D182" s="103" t="s">
        <v>14</v>
      </c>
      <c r="E182" s="104"/>
      <c r="F182" s="105"/>
      <c r="G182" s="103" t="s">
        <v>15</v>
      </c>
      <c r="H182" s="104"/>
      <c r="I182" s="105"/>
      <c r="J182" s="103" t="s">
        <v>16</v>
      </c>
      <c r="K182" s="104"/>
      <c r="L182" s="105"/>
      <c r="M182" s="103" t="s">
        <v>17</v>
      </c>
      <c r="N182" s="104"/>
      <c r="O182" s="105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">
      <c r="A183" s="11" t="s">
        <v>18</v>
      </c>
      <c r="B183" s="110"/>
      <c r="C183" s="112"/>
      <c r="D183" s="20" t="s">
        <v>19</v>
      </c>
      <c r="E183" s="20" t="s">
        <v>20</v>
      </c>
      <c r="F183" s="20" t="s">
        <v>21</v>
      </c>
      <c r="G183" s="20" t="s">
        <v>19</v>
      </c>
      <c r="H183" s="20" t="s">
        <v>20</v>
      </c>
      <c r="I183" s="20" t="s">
        <v>21</v>
      </c>
      <c r="J183" s="20" t="s">
        <v>19</v>
      </c>
      <c r="K183" s="20" t="s">
        <v>20</v>
      </c>
      <c r="L183" s="20" t="s">
        <v>21</v>
      </c>
      <c r="M183" s="20" t="s">
        <v>19</v>
      </c>
      <c r="N183" s="20" t="s">
        <v>20</v>
      </c>
      <c r="O183" s="20" t="s">
        <v>21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">
      <c r="A184" s="14" t="s">
        <v>156</v>
      </c>
      <c r="B184" s="14" t="s">
        <v>112</v>
      </c>
      <c r="C184" s="22" t="s">
        <v>39</v>
      </c>
      <c r="D184" s="16">
        <v>9</v>
      </c>
      <c r="E184" s="16">
        <v>15</v>
      </c>
      <c r="F184" s="16">
        <f>SUM(D184:E184)</f>
        <v>24</v>
      </c>
      <c r="G184" s="16">
        <v>4</v>
      </c>
      <c r="H184" s="16">
        <v>13</v>
      </c>
      <c r="I184" s="16">
        <f>SUM(G184:H184)</f>
        <v>17</v>
      </c>
      <c r="J184" s="16">
        <v>23</v>
      </c>
      <c r="K184" s="16">
        <v>37</v>
      </c>
      <c r="L184" s="16">
        <f>SUM(J184:K184)</f>
        <v>60</v>
      </c>
      <c r="M184" s="16">
        <f t="shared" ref="M184:N184" si="79">SUM(G184,J184)</f>
        <v>27</v>
      </c>
      <c r="N184" s="16">
        <f t="shared" si="79"/>
        <v>50</v>
      </c>
      <c r="O184" s="16">
        <f>SUM(M184:N184)</f>
        <v>77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">
      <c r="A185" s="100" t="s">
        <v>31</v>
      </c>
      <c r="B185" s="101"/>
      <c r="C185" s="102"/>
      <c r="D185" s="20">
        <f t="shared" ref="D185:N185" si="80">SUM(D184)</f>
        <v>9</v>
      </c>
      <c r="E185" s="20">
        <f t="shared" si="80"/>
        <v>15</v>
      </c>
      <c r="F185" s="20">
        <f t="shared" si="80"/>
        <v>24</v>
      </c>
      <c r="G185" s="20">
        <f t="shared" si="80"/>
        <v>4</v>
      </c>
      <c r="H185" s="20">
        <f t="shared" si="80"/>
        <v>13</v>
      </c>
      <c r="I185" s="20">
        <f t="shared" si="80"/>
        <v>17</v>
      </c>
      <c r="J185" s="20">
        <f t="shared" si="80"/>
        <v>23</v>
      </c>
      <c r="K185" s="20">
        <f t="shared" si="80"/>
        <v>37</v>
      </c>
      <c r="L185" s="20">
        <f t="shared" si="80"/>
        <v>60</v>
      </c>
      <c r="M185" s="20">
        <f t="shared" si="80"/>
        <v>27</v>
      </c>
      <c r="N185" s="20">
        <f t="shared" si="80"/>
        <v>50</v>
      </c>
      <c r="O185" s="20">
        <f>SUM(O184)</f>
        <v>77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">
      <c r="A186" s="24"/>
      <c r="B186" s="24"/>
      <c r="C186" s="25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">
      <c r="A187" s="106" t="s">
        <v>91</v>
      </c>
      <c r="B187" s="107"/>
      <c r="C187" s="107"/>
      <c r="D187" s="107"/>
      <c r="E187" s="107"/>
      <c r="F187" s="108"/>
      <c r="G187" s="103" t="s">
        <v>10</v>
      </c>
      <c r="H187" s="104"/>
      <c r="I187" s="104"/>
      <c r="J187" s="104"/>
      <c r="K187" s="104"/>
      <c r="L187" s="104"/>
      <c r="M187" s="104"/>
      <c r="N187" s="104"/>
      <c r="O187" s="105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">
      <c r="A188" s="11" t="s">
        <v>11</v>
      </c>
      <c r="B188" s="109" t="s">
        <v>12</v>
      </c>
      <c r="C188" s="111" t="s">
        <v>13</v>
      </c>
      <c r="D188" s="103" t="s">
        <v>14</v>
      </c>
      <c r="E188" s="104"/>
      <c r="F188" s="105"/>
      <c r="G188" s="103" t="s">
        <v>15</v>
      </c>
      <c r="H188" s="104"/>
      <c r="I188" s="105"/>
      <c r="J188" s="103" t="s">
        <v>16</v>
      </c>
      <c r="K188" s="104"/>
      <c r="L188" s="105"/>
      <c r="M188" s="103" t="s">
        <v>17</v>
      </c>
      <c r="N188" s="104"/>
      <c r="O188" s="105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">
      <c r="A189" s="11" t="s">
        <v>18</v>
      </c>
      <c r="B189" s="110"/>
      <c r="C189" s="112"/>
      <c r="D189" s="20" t="s">
        <v>19</v>
      </c>
      <c r="E189" s="20" t="s">
        <v>20</v>
      </c>
      <c r="F189" s="20" t="s">
        <v>21</v>
      </c>
      <c r="G189" s="20" t="s">
        <v>19</v>
      </c>
      <c r="H189" s="20" t="s">
        <v>20</v>
      </c>
      <c r="I189" s="20" t="s">
        <v>21</v>
      </c>
      <c r="J189" s="20" t="s">
        <v>19</v>
      </c>
      <c r="K189" s="20" t="s">
        <v>20</v>
      </c>
      <c r="L189" s="20" t="s">
        <v>21</v>
      </c>
      <c r="M189" s="20" t="s">
        <v>19</v>
      </c>
      <c r="N189" s="20" t="s">
        <v>20</v>
      </c>
      <c r="O189" s="20" t="s">
        <v>21</v>
      </c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">
      <c r="A190" s="14" t="s">
        <v>75</v>
      </c>
      <c r="B190" s="14" t="s">
        <v>131</v>
      </c>
      <c r="C190" s="22" t="s">
        <v>66</v>
      </c>
      <c r="D190" s="16">
        <v>4</v>
      </c>
      <c r="E190" s="16">
        <v>7</v>
      </c>
      <c r="F190" s="16">
        <f>SUM(D190:E190)</f>
        <v>11</v>
      </c>
      <c r="G190" s="16">
        <v>3</v>
      </c>
      <c r="H190" s="16">
        <v>7</v>
      </c>
      <c r="I190" s="16">
        <f t="shared" ref="I190:I191" si="81">SUM(G190:H190)</f>
        <v>10</v>
      </c>
      <c r="J190" s="16">
        <v>21</v>
      </c>
      <c r="K190" s="16">
        <v>42</v>
      </c>
      <c r="L190" s="16">
        <f t="shared" ref="L190:L191" si="82">J190+K190</f>
        <v>63</v>
      </c>
      <c r="M190" s="16">
        <f t="shared" ref="M190:N191" si="83">SUM(G190,J190)</f>
        <v>24</v>
      </c>
      <c r="N190" s="16">
        <f t="shared" si="83"/>
        <v>49</v>
      </c>
      <c r="O190" s="16">
        <f>SUM(M190:N190)</f>
        <v>73</v>
      </c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21.75" customHeight="1" x14ac:dyDescent="0.2">
      <c r="A191" s="14" t="s">
        <v>75</v>
      </c>
      <c r="B191" s="14" t="s">
        <v>198</v>
      </c>
      <c r="C191" s="22" t="s">
        <v>39</v>
      </c>
      <c r="D191" s="16">
        <v>0</v>
      </c>
      <c r="E191" s="16">
        <v>0</v>
      </c>
      <c r="F191" s="16">
        <f>D191+E191</f>
        <v>0</v>
      </c>
      <c r="G191" s="16">
        <v>0</v>
      </c>
      <c r="H191" s="16">
        <v>0</v>
      </c>
      <c r="I191" s="16">
        <f t="shared" si="81"/>
        <v>0</v>
      </c>
      <c r="J191" s="16">
        <v>7</v>
      </c>
      <c r="K191" s="16">
        <v>12</v>
      </c>
      <c r="L191" s="16">
        <f t="shared" si="82"/>
        <v>19</v>
      </c>
      <c r="M191" s="16">
        <f t="shared" si="83"/>
        <v>7</v>
      </c>
      <c r="N191" s="16">
        <f t="shared" si="83"/>
        <v>12</v>
      </c>
      <c r="O191" s="16">
        <f>M191+N191</f>
        <v>19</v>
      </c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">
      <c r="A192" s="100" t="s">
        <v>31</v>
      </c>
      <c r="B192" s="101"/>
      <c r="C192" s="102"/>
      <c r="D192" s="20">
        <f t="shared" ref="D192:N192" si="84">SUM(D190:D191)</f>
        <v>4</v>
      </c>
      <c r="E192" s="20">
        <f t="shared" si="84"/>
        <v>7</v>
      </c>
      <c r="F192" s="20">
        <f t="shared" si="84"/>
        <v>11</v>
      </c>
      <c r="G192" s="20">
        <f t="shared" si="84"/>
        <v>3</v>
      </c>
      <c r="H192" s="20">
        <f t="shared" si="84"/>
        <v>7</v>
      </c>
      <c r="I192" s="20">
        <f t="shared" si="84"/>
        <v>10</v>
      </c>
      <c r="J192" s="20">
        <f t="shared" si="84"/>
        <v>28</v>
      </c>
      <c r="K192" s="20">
        <f t="shared" si="84"/>
        <v>54</v>
      </c>
      <c r="L192" s="20">
        <f t="shared" si="84"/>
        <v>82</v>
      </c>
      <c r="M192" s="20">
        <f t="shared" si="84"/>
        <v>31</v>
      </c>
      <c r="N192" s="20">
        <f t="shared" si="84"/>
        <v>61</v>
      </c>
      <c r="O192" s="20">
        <f>SUM(O190:O191)</f>
        <v>92</v>
      </c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">
      <c r="A193" s="18"/>
      <c r="B193" s="18"/>
      <c r="C193" s="18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8.25" customHeight="1" x14ac:dyDescent="0.2">
      <c r="A194" s="24"/>
      <c r="B194" s="24"/>
      <c r="C194" s="25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06" t="s">
        <v>92</v>
      </c>
      <c r="B195" s="107"/>
      <c r="C195" s="107"/>
      <c r="D195" s="107"/>
      <c r="E195" s="107"/>
      <c r="F195" s="108"/>
      <c r="G195" s="103" t="s">
        <v>10</v>
      </c>
      <c r="H195" s="104"/>
      <c r="I195" s="104"/>
      <c r="J195" s="104"/>
      <c r="K195" s="104"/>
      <c r="L195" s="104"/>
      <c r="M195" s="104"/>
      <c r="N195" s="104"/>
      <c r="O195" s="105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">
      <c r="A196" s="11" t="s">
        <v>11</v>
      </c>
      <c r="B196" s="109" t="s">
        <v>12</v>
      </c>
      <c r="C196" s="111" t="s">
        <v>13</v>
      </c>
      <c r="D196" s="103" t="s">
        <v>14</v>
      </c>
      <c r="E196" s="104"/>
      <c r="F196" s="105"/>
      <c r="G196" s="103" t="s">
        <v>15</v>
      </c>
      <c r="H196" s="104"/>
      <c r="I196" s="105"/>
      <c r="J196" s="103" t="s">
        <v>16</v>
      </c>
      <c r="K196" s="104"/>
      <c r="L196" s="105"/>
      <c r="M196" s="103" t="s">
        <v>17</v>
      </c>
      <c r="N196" s="104"/>
      <c r="O196" s="105"/>
      <c r="P196" s="41"/>
      <c r="Q196" s="41"/>
      <c r="R196" s="41"/>
      <c r="S196" s="41"/>
      <c r="T196" s="41"/>
      <c r="U196" s="41"/>
      <c r="V196" s="41"/>
      <c r="W196" s="41"/>
      <c r="X196" s="41"/>
      <c r="Y196" s="41"/>
    </row>
    <row r="197" spans="1:25" x14ac:dyDescent="0.2">
      <c r="A197" s="11" t="s">
        <v>18</v>
      </c>
      <c r="B197" s="110"/>
      <c r="C197" s="112"/>
      <c r="D197" s="20" t="s">
        <v>19</v>
      </c>
      <c r="E197" s="20" t="s">
        <v>20</v>
      </c>
      <c r="F197" s="20" t="s">
        <v>21</v>
      </c>
      <c r="G197" s="20" t="s">
        <v>19</v>
      </c>
      <c r="H197" s="20" t="s">
        <v>20</v>
      </c>
      <c r="I197" s="20" t="s">
        <v>21</v>
      </c>
      <c r="J197" s="20" t="s">
        <v>19</v>
      </c>
      <c r="K197" s="20" t="s">
        <v>20</v>
      </c>
      <c r="L197" s="20" t="s">
        <v>21</v>
      </c>
      <c r="M197" s="20" t="s">
        <v>19</v>
      </c>
      <c r="N197" s="20" t="s">
        <v>20</v>
      </c>
      <c r="O197" s="20" t="s">
        <v>21</v>
      </c>
      <c r="P197" s="41"/>
      <c r="Q197" s="41"/>
      <c r="R197" s="41"/>
      <c r="S197" s="41"/>
      <c r="T197" s="41"/>
      <c r="U197" s="41"/>
      <c r="V197" s="41"/>
      <c r="W197" s="41"/>
      <c r="X197" s="41"/>
      <c r="Y197" s="41"/>
    </row>
    <row r="198" spans="1:25" ht="21.75" customHeight="1" x14ac:dyDescent="0.2">
      <c r="A198" s="14" t="s">
        <v>76</v>
      </c>
      <c r="B198" s="14" t="s">
        <v>199</v>
      </c>
      <c r="C198" s="22" t="s">
        <v>55</v>
      </c>
      <c r="D198" s="16">
        <v>30</v>
      </c>
      <c r="E198" s="16">
        <v>14</v>
      </c>
      <c r="F198" s="16">
        <f t="shared" ref="F198:F200" si="85">SUM(D198:E198)</f>
        <v>44</v>
      </c>
      <c r="G198" s="16">
        <v>23</v>
      </c>
      <c r="H198" s="16">
        <v>12</v>
      </c>
      <c r="I198" s="16">
        <f t="shared" ref="I198:I200" si="86">SUM(G198:H198)</f>
        <v>35</v>
      </c>
      <c r="J198" s="16">
        <v>32</v>
      </c>
      <c r="K198" s="16">
        <v>23</v>
      </c>
      <c r="L198" s="16">
        <f t="shared" ref="L198:L200" si="87">SUM(J198:K198)</f>
        <v>55</v>
      </c>
      <c r="M198" s="16">
        <f t="shared" ref="M198:N200" si="88">SUM(G198,J198)</f>
        <v>55</v>
      </c>
      <c r="N198" s="16">
        <f t="shared" si="88"/>
        <v>35</v>
      </c>
      <c r="O198" s="16">
        <f>SUM(M198:N198)</f>
        <v>90</v>
      </c>
      <c r="P198" s="41"/>
      <c r="Q198" s="41"/>
      <c r="R198" s="41"/>
      <c r="S198" s="41"/>
      <c r="T198" s="41"/>
      <c r="U198" s="41"/>
      <c r="V198" s="41"/>
      <c r="W198" s="41"/>
      <c r="X198" s="41"/>
      <c r="Y198" s="41"/>
    </row>
    <row r="199" spans="1:25" ht="21.75" customHeight="1" x14ac:dyDescent="0.2">
      <c r="A199" s="14" t="s">
        <v>183</v>
      </c>
      <c r="B199" s="14" t="s">
        <v>199</v>
      </c>
      <c r="C199" s="22" t="s">
        <v>55</v>
      </c>
      <c r="D199" s="16">
        <v>41</v>
      </c>
      <c r="E199" s="16">
        <v>19</v>
      </c>
      <c r="F199" s="16">
        <f t="shared" si="85"/>
        <v>60</v>
      </c>
      <c r="G199" s="16">
        <v>32</v>
      </c>
      <c r="H199" s="16">
        <v>15</v>
      </c>
      <c r="I199" s="16">
        <f t="shared" si="86"/>
        <v>47</v>
      </c>
      <c r="J199" s="16">
        <v>46</v>
      </c>
      <c r="K199" s="16">
        <v>36</v>
      </c>
      <c r="L199" s="16">
        <f t="shared" si="87"/>
        <v>82</v>
      </c>
      <c r="M199" s="16">
        <f t="shared" si="88"/>
        <v>78</v>
      </c>
      <c r="N199" s="16">
        <f t="shared" si="88"/>
        <v>51</v>
      </c>
      <c r="O199" s="16">
        <f t="shared" ref="O199:O200" si="89">SUM(M199:N199)</f>
        <v>129</v>
      </c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21.75" customHeight="1" x14ac:dyDescent="0.2">
      <c r="A200" s="14" t="s">
        <v>77</v>
      </c>
      <c r="B200" s="14" t="s">
        <v>199</v>
      </c>
      <c r="C200" s="22" t="s">
        <v>55</v>
      </c>
      <c r="D200" s="16">
        <v>0</v>
      </c>
      <c r="E200" s="16">
        <v>0</v>
      </c>
      <c r="F200" s="16">
        <f t="shared" si="85"/>
        <v>0</v>
      </c>
      <c r="G200" s="16">
        <v>0</v>
      </c>
      <c r="H200" s="16">
        <v>0</v>
      </c>
      <c r="I200" s="16">
        <f t="shared" si="86"/>
        <v>0</v>
      </c>
      <c r="J200" s="16">
        <v>0</v>
      </c>
      <c r="K200" s="16">
        <v>0</v>
      </c>
      <c r="L200" s="16">
        <f t="shared" si="87"/>
        <v>0</v>
      </c>
      <c r="M200" s="16">
        <f t="shared" si="88"/>
        <v>0</v>
      </c>
      <c r="N200" s="16">
        <f t="shared" si="88"/>
        <v>0</v>
      </c>
      <c r="O200" s="16">
        <f t="shared" si="89"/>
        <v>0</v>
      </c>
      <c r="P200" s="41"/>
      <c r="Q200" s="41"/>
      <c r="R200" s="41"/>
      <c r="S200" s="41"/>
      <c r="T200" s="41"/>
      <c r="U200" s="41"/>
      <c r="V200" s="41"/>
      <c r="W200" s="41"/>
      <c r="X200" s="41"/>
      <c r="Y200" s="41"/>
    </row>
    <row r="201" spans="1:25" x14ac:dyDescent="0.2">
      <c r="A201" s="100" t="s">
        <v>31</v>
      </c>
      <c r="B201" s="101"/>
      <c r="C201" s="102"/>
      <c r="D201" s="20">
        <f t="shared" ref="D201:N201" si="90">SUM(D198:D200)</f>
        <v>71</v>
      </c>
      <c r="E201" s="20">
        <f t="shared" si="90"/>
        <v>33</v>
      </c>
      <c r="F201" s="20">
        <f t="shared" si="90"/>
        <v>104</v>
      </c>
      <c r="G201" s="20">
        <f t="shared" si="90"/>
        <v>55</v>
      </c>
      <c r="H201" s="20">
        <f t="shared" si="90"/>
        <v>27</v>
      </c>
      <c r="I201" s="20">
        <f t="shared" si="90"/>
        <v>82</v>
      </c>
      <c r="J201" s="20">
        <f t="shared" si="90"/>
        <v>78</v>
      </c>
      <c r="K201" s="20">
        <f t="shared" si="90"/>
        <v>59</v>
      </c>
      <c r="L201" s="20">
        <f t="shared" si="90"/>
        <v>137</v>
      </c>
      <c r="M201" s="20">
        <f t="shared" si="90"/>
        <v>133</v>
      </c>
      <c r="N201" s="20">
        <f t="shared" si="90"/>
        <v>86</v>
      </c>
      <c r="O201" s="20">
        <f>SUM(O198:O200)</f>
        <v>219</v>
      </c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8.25" customHeight="1" x14ac:dyDescent="0.2">
      <c r="A202" s="24"/>
      <c r="B202" s="24"/>
      <c r="C202" s="25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">
      <c r="A203" s="106" t="s">
        <v>93</v>
      </c>
      <c r="B203" s="107"/>
      <c r="C203" s="107"/>
      <c r="D203" s="107"/>
      <c r="E203" s="107"/>
      <c r="F203" s="108"/>
      <c r="G203" s="103" t="s">
        <v>10</v>
      </c>
      <c r="H203" s="104"/>
      <c r="I203" s="104"/>
      <c r="J203" s="104"/>
      <c r="K203" s="104"/>
      <c r="L203" s="104"/>
      <c r="M203" s="104"/>
      <c r="N203" s="104"/>
      <c r="O203" s="105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">
      <c r="A204" s="11" t="s">
        <v>11</v>
      </c>
      <c r="B204" s="109" t="s">
        <v>12</v>
      </c>
      <c r="C204" s="125" t="s">
        <v>13</v>
      </c>
      <c r="D204" s="103" t="s">
        <v>14</v>
      </c>
      <c r="E204" s="104"/>
      <c r="F204" s="105"/>
      <c r="G204" s="103" t="s">
        <v>15</v>
      </c>
      <c r="H204" s="104"/>
      <c r="I204" s="105"/>
      <c r="J204" s="103" t="s">
        <v>16</v>
      </c>
      <c r="K204" s="104"/>
      <c r="L204" s="105"/>
      <c r="M204" s="103" t="s">
        <v>17</v>
      </c>
      <c r="N204" s="104"/>
      <c r="O204" s="105"/>
      <c r="P204" s="41"/>
      <c r="Q204" s="41"/>
      <c r="R204" s="41"/>
      <c r="S204" s="41"/>
      <c r="T204" s="41"/>
      <c r="U204" s="41"/>
      <c r="V204" s="41"/>
      <c r="W204" s="41"/>
      <c r="X204" s="41"/>
      <c r="Y204" s="41"/>
    </row>
    <row r="205" spans="1:25" x14ac:dyDescent="0.2">
      <c r="A205" s="11" t="s">
        <v>18</v>
      </c>
      <c r="B205" s="110"/>
      <c r="C205" s="112"/>
      <c r="D205" s="20" t="s">
        <v>19</v>
      </c>
      <c r="E205" s="20" t="s">
        <v>20</v>
      </c>
      <c r="F205" s="20" t="s">
        <v>21</v>
      </c>
      <c r="G205" s="20" t="s">
        <v>19</v>
      </c>
      <c r="H205" s="20" t="s">
        <v>20</v>
      </c>
      <c r="I205" s="20" t="s">
        <v>21</v>
      </c>
      <c r="J205" s="20" t="s">
        <v>19</v>
      </c>
      <c r="K205" s="20" t="s">
        <v>20</v>
      </c>
      <c r="L205" s="20" t="s">
        <v>21</v>
      </c>
      <c r="M205" s="20" t="s">
        <v>19</v>
      </c>
      <c r="N205" s="20" t="s">
        <v>20</v>
      </c>
      <c r="O205" s="20" t="s">
        <v>21</v>
      </c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">
      <c r="A206" s="14" t="s">
        <v>37</v>
      </c>
      <c r="B206" s="14" t="s">
        <v>132</v>
      </c>
      <c r="C206" s="22" t="s">
        <v>55</v>
      </c>
      <c r="D206" s="16">
        <v>75</v>
      </c>
      <c r="E206" s="16">
        <v>91</v>
      </c>
      <c r="F206" s="16">
        <f>SUM(D206:E206)</f>
        <v>166</v>
      </c>
      <c r="G206" s="16">
        <v>61</v>
      </c>
      <c r="H206" s="16">
        <v>75</v>
      </c>
      <c r="I206" s="16">
        <f>SUM(G206:H206)</f>
        <v>136</v>
      </c>
      <c r="J206" s="16">
        <v>202</v>
      </c>
      <c r="K206" s="16">
        <v>277</v>
      </c>
      <c r="L206" s="16">
        <f>SUM(J206:K206)</f>
        <v>479</v>
      </c>
      <c r="M206" s="16">
        <f t="shared" ref="M206:N206" si="91">SUM(G206,J206)</f>
        <v>263</v>
      </c>
      <c r="N206" s="16">
        <f t="shared" si="91"/>
        <v>352</v>
      </c>
      <c r="O206" s="16">
        <f>SUM(M206:N206)</f>
        <v>615</v>
      </c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">
      <c r="A207" s="100" t="s">
        <v>31</v>
      </c>
      <c r="B207" s="101"/>
      <c r="C207" s="102"/>
      <c r="D207" s="20">
        <f t="shared" ref="D207:O207" si="92">SUM(D206)</f>
        <v>75</v>
      </c>
      <c r="E207" s="20">
        <f t="shared" si="92"/>
        <v>91</v>
      </c>
      <c r="F207" s="20">
        <f t="shared" si="92"/>
        <v>166</v>
      </c>
      <c r="G207" s="20">
        <f t="shared" si="92"/>
        <v>61</v>
      </c>
      <c r="H207" s="20">
        <f t="shared" si="92"/>
        <v>75</v>
      </c>
      <c r="I207" s="20">
        <f t="shared" si="92"/>
        <v>136</v>
      </c>
      <c r="J207" s="20">
        <f t="shared" si="92"/>
        <v>202</v>
      </c>
      <c r="K207" s="20">
        <f t="shared" si="92"/>
        <v>277</v>
      </c>
      <c r="L207" s="20">
        <f t="shared" si="92"/>
        <v>479</v>
      </c>
      <c r="M207" s="20">
        <f t="shared" si="92"/>
        <v>263</v>
      </c>
      <c r="N207" s="20">
        <f t="shared" si="92"/>
        <v>352</v>
      </c>
      <c r="O207" s="20">
        <f t="shared" si="92"/>
        <v>615</v>
      </c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0.5" customHeight="1" x14ac:dyDescent="0.2">
      <c r="A208" s="17"/>
      <c r="B208" s="56"/>
      <c r="C208" s="2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06" t="s">
        <v>94</v>
      </c>
      <c r="B209" s="107"/>
      <c r="C209" s="107"/>
      <c r="D209" s="107"/>
      <c r="E209" s="107"/>
      <c r="F209" s="108"/>
      <c r="G209" s="103" t="s">
        <v>10</v>
      </c>
      <c r="H209" s="104"/>
      <c r="I209" s="104"/>
      <c r="J209" s="104"/>
      <c r="K209" s="104"/>
      <c r="L209" s="104"/>
      <c r="M209" s="104"/>
      <c r="N209" s="104"/>
      <c r="O209" s="105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">
      <c r="A210" s="11" t="s">
        <v>11</v>
      </c>
      <c r="B210" s="109" t="s">
        <v>12</v>
      </c>
      <c r="C210" s="111" t="s">
        <v>13</v>
      </c>
      <c r="D210" s="103" t="s">
        <v>14</v>
      </c>
      <c r="E210" s="104"/>
      <c r="F210" s="105"/>
      <c r="G210" s="103" t="s">
        <v>15</v>
      </c>
      <c r="H210" s="104"/>
      <c r="I210" s="105"/>
      <c r="J210" s="103" t="s">
        <v>16</v>
      </c>
      <c r="K210" s="104"/>
      <c r="L210" s="105"/>
      <c r="M210" s="103" t="s">
        <v>17</v>
      </c>
      <c r="N210" s="104"/>
      <c r="O210" s="105"/>
      <c r="P210" s="41"/>
      <c r="Q210" s="41"/>
      <c r="R210" s="41"/>
      <c r="S210" s="41"/>
      <c r="T210" s="41"/>
      <c r="U210" s="41"/>
      <c r="V210" s="41"/>
      <c r="W210" s="41"/>
      <c r="X210" s="41"/>
      <c r="Y210" s="41"/>
    </row>
    <row r="211" spans="1:25" ht="11.25" customHeight="1" x14ac:dyDescent="0.2">
      <c r="A211" s="11" t="s">
        <v>18</v>
      </c>
      <c r="B211" s="110"/>
      <c r="C211" s="112"/>
      <c r="D211" s="20" t="s">
        <v>19</v>
      </c>
      <c r="E211" s="20" t="s">
        <v>20</v>
      </c>
      <c r="F211" s="20" t="s">
        <v>21</v>
      </c>
      <c r="G211" s="20" t="s">
        <v>19</v>
      </c>
      <c r="H211" s="20" t="s">
        <v>20</v>
      </c>
      <c r="I211" s="20" t="s">
        <v>21</v>
      </c>
      <c r="J211" s="20" t="s">
        <v>19</v>
      </c>
      <c r="K211" s="20" t="s">
        <v>20</v>
      </c>
      <c r="L211" s="20" t="s">
        <v>21</v>
      </c>
      <c r="M211" s="20" t="s">
        <v>19</v>
      </c>
      <c r="N211" s="20" t="s">
        <v>20</v>
      </c>
      <c r="O211" s="20" t="s">
        <v>21</v>
      </c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21.75" customHeight="1" x14ac:dyDescent="0.2">
      <c r="A212" s="14" t="s">
        <v>78</v>
      </c>
      <c r="B212" s="14" t="s">
        <v>197</v>
      </c>
      <c r="C212" s="22" t="s">
        <v>55</v>
      </c>
      <c r="D212" s="16">
        <v>47</v>
      </c>
      <c r="E212" s="16">
        <v>73</v>
      </c>
      <c r="F212" s="16">
        <f>SUM(D212:E212)</f>
        <v>120</v>
      </c>
      <c r="G212" s="16">
        <v>39</v>
      </c>
      <c r="H212" s="16">
        <v>58</v>
      </c>
      <c r="I212" s="16">
        <f>SUM(G212:H212)</f>
        <v>97</v>
      </c>
      <c r="J212" s="16">
        <v>54</v>
      </c>
      <c r="K212" s="16">
        <v>75</v>
      </c>
      <c r="L212" s="16">
        <f>SUM(J212:K212)</f>
        <v>129</v>
      </c>
      <c r="M212" s="16">
        <f t="shared" ref="M212:N212" si="93">SUM(G212,J212)</f>
        <v>93</v>
      </c>
      <c r="N212" s="16">
        <f t="shared" si="93"/>
        <v>133</v>
      </c>
      <c r="O212" s="16">
        <f>SUM(M212:N212)</f>
        <v>226</v>
      </c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3.5" customHeight="1" x14ac:dyDescent="0.2">
      <c r="A213" s="100" t="s">
        <v>31</v>
      </c>
      <c r="B213" s="101"/>
      <c r="C213" s="102"/>
      <c r="D213" s="20">
        <f t="shared" ref="D213:O213" si="94">SUM(D212)</f>
        <v>47</v>
      </c>
      <c r="E213" s="20">
        <f t="shared" si="94"/>
        <v>73</v>
      </c>
      <c r="F213" s="20">
        <f t="shared" si="94"/>
        <v>120</v>
      </c>
      <c r="G213" s="20">
        <f t="shared" si="94"/>
        <v>39</v>
      </c>
      <c r="H213" s="20">
        <f t="shared" si="94"/>
        <v>58</v>
      </c>
      <c r="I213" s="20">
        <f t="shared" si="94"/>
        <v>97</v>
      </c>
      <c r="J213" s="20">
        <f t="shared" si="94"/>
        <v>54</v>
      </c>
      <c r="K213" s="20">
        <f t="shared" si="94"/>
        <v>75</v>
      </c>
      <c r="L213" s="20">
        <f t="shared" si="94"/>
        <v>129</v>
      </c>
      <c r="M213" s="20">
        <f t="shared" si="94"/>
        <v>93</v>
      </c>
      <c r="N213" s="20">
        <f t="shared" si="94"/>
        <v>133</v>
      </c>
      <c r="O213" s="20">
        <f t="shared" si="94"/>
        <v>226</v>
      </c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8.25" customHeight="1" x14ac:dyDescent="0.2">
      <c r="A214" s="24"/>
      <c r="B214" s="24"/>
      <c r="C214" s="25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">
      <c r="A215" s="106" t="s">
        <v>89</v>
      </c>
      <c r="B215" s="107"/>
      <c r="C215" s="107"/>
      <c r="D215" s="107"/>
      <c r="E215" s="107"/>
      <c r="F215" s="108"/>
      <c r="G215" s="103" t="s">
        <v>10</v>
      </c>
      <c r="H215" s="104"/>
      <c r="I215" s="104"/>
      <c r="J215" s="104"/>
      <c r="K215" s="104"/>
      <c r="L215" s="104"/>
      <c r="M215" s="104"/>
      <c r="N215" s="104"/>
      <c r="O215" s="105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">
      <c r="A216" s="11" t="s">
        <v>11</v>
      </c>
      <c r="B216" s="109" t="s">
        <v>12</v>
      </c>
      <c r="C216" s="111" t="s">
        <v>13</v>
      </c>
      <c r="D216" s="103" t="s">
        <v>14</v>
      </c>
      <c r="E216" s="104"/>
      <c r="F216" s="105"/>
      <c r="G216" s="103" t="s">
        <v>15</v>
      </c>
      <c r="H216" s="104"/>
      <c r="I216" s="105"/>
      <c r="J216" s="103" t="s">
        <v>16</v>
      </c>
      <c r="K216" s="104"/>
      <c r="L216" s="105"/>
      <c r="M216" s="103" t="s">
        <v>17</v>
      </c>
      <c r="N216" s="104"/>
      <c r="O216" s="105"/>
      <c r="P216" s="41"/>
      <c r="Q216" s="41"/>
      <c r="R216" s="41"/>
      <c r="S216" s="41"/>
      <c r="T216" s="41"/>
      <c r="U216" s="41"/>
      <c r="V216" s="41"/>
      <c r="W216" s="41"/>
      <c r="X216" s="41"/>
      <c r="Y216" s="41"/>
    </row>
    <row r="217" spans="1:25" x14ac:dyDescent="0.2">
      <c r="A217" s="11" t="s">
        <v>18</v>
      </c>
      <c r="B217" s="110"/>
      <c r="C217" s="112"/>
      <c r="D217" s="20" t="s">
        <v>19</v>
      </c>
      <c r="E217" s="20" t="s">
        <v>20</v>
      </c>
      <c r="F217" s="20" t="s">
        <v>21</v>
      </c>
      <c r="G217" s="20" t="s">
        <v>19</v>
      </c>
      <c r="H217" s="20" t="s">
        <v>20</v>
      </c>
      <c r="I217" s="20" t="s">
        <v>21</v>
      </c>
      <c r="J217" s="20" t="s">
        <v>19</v>
      </c>
      <c r="K217" s="20" t="s">
        <v>20</v>
      </c>
      <c r="L217" s="20" t="s">
        <v>21</v>
      </c>
      <c r="M217" s="20" t="s">
        <v>19</v>
      </c>
      <c r="N217" s="20" t="s">
        <v>20</v>
      </c>
      <c r="O217" s="20" t="s">
        <v>21</v>
      </c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">
      <c r="A218" s="14" t="s">
        <v>157</v>
      </c>
      <c r="B218" s="14" t="s">
        <v>133</v>
      </c>
      <c r="C218" s="22" t="s">
        <v>55</v>
      </c>
      <c r="D218" s="16">
        <v>85</v>
      </c>
      <c r="E218" s="16">
        <v>83</v>
      </c>
      <c r="F218" s="16">
        <f>SUM(D218:E218)</f>
        <v>168</v>
      </c>
      <c r="G218" s="16">
        <v>68</v>
      </c>
      <c r="H218" s="16">
        <v>75</v>
      </c>
      <c r="I218" s="16">
        <f>SUM(G218,H218)</f>
        <v>143</v>
      </c>
      <c r="J218" s="16">
        <v>143</v>
      </c>
      <c r="K218" s="16">
        <v>194</v>
      </c>
      <c r="L218" s="16">
        <f>SUM(J218:K218)</f>
        <v>337</v>
      </c>
      <c r="M218" s="16">
        <f t="shared" ref="M218:N218" si="95">G218+J218</f>
        <v>211</v>
      </c>
      <c r="N218" s="16">
        <f t="shared" si="95"/>
        <v>269</v>
      </c>
      <c r="O218" s="16">
        <f>SUM(M218:N218)</f>
        <v>480</v>
      </c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">
      <c r="A219" s="100" t="s">
        <v>31</v>
      </c>
      <c r="B219" s="101"/>
      <c r="C219" s="102"/>
      <c r="D219" s="20">
        <f t="shared" ref="D219:N219" si="96">SUM(D218)</f>
        <v>85</v>
      </c>
      <c r="E219" s="20">
        <f t="shared" si="96"/>
        <v>83</v>
      </c>
      <c r="F219" s="20">
        <f t="shared" si="96"/>
        <v>168</v>
      </c>
      <c r="G219" s="20">
        <f t="shared" si="96"/>
        <v>68</v>
      </c>
      <c r="H219" s="20">
        <f t="shared" si="96"/>
        <v>75</v>
      </c>
      <c r="I219" s="20">
        <f t="shared" si="96"/>
        <v>143</v>
      </c>
      <c r="J219" s="20">
        <f t="shared" si="96"/>
        <v>143</v>
      </c>
      <c r="K219" s="20">
        <f t="shared" si="96"/>
        <v>194</v>
      </c>
      <c r="L219" s="20">
        <f t="shared" si="96"/>
        <v>337</v>
      </c>
      <c r="M219" s="20">
        <f t="shared" si="96"/>
        <v>211</v>
      </c>
      <c r="N219" s="20">
        <f t="shared" si="96"/>
        <v>269</v>
      </c>
      <c r="O219" s="20">
        <f>SUM(O218)</f>
        <v>480</v>
      </c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">
      <c r="A220" s="18"/>
      <c r="B220" s="23"/>
      <c r="C220" s="2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">
      <c r="A221" s="106" t="s">
        <v>98</v>
      </c>
      <c r="B221" s="107"/>
      <c r="C221" s="107"/>
      <c r="D221" s="107"/>
      <c r="E221" s="107"/>
      <c r="F221" s="108"/>
      <c r="G221" s="103" t="s">
        <v>10</v>
      </c>
      <c r="H221" s="104"/>
      <c r="I221" s="104"/>
      <c r="J221" s="104"/>
      <c r="K221" s="104"/>
      <c r="L221" s="104"/>
      <c r="M221" s="104"/>
      <c r="N221" s="104"/>
      <c r="O221" s="105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">
      <c r="A222" s="11" t="s">
        <v>11</v>
      </c>
      <c r="B222" s="109" t="s">
        <v>12</v>
      </c>
      <c r="C222" s="111" t="s">
        <v>13</v>
      </c>
      <c r="D222" s="103" t="s">
        <v>14</v>
      </c>
      <c r="E222" s="104"/>
      <c r="F222" s="105"/>
      <c r="G222" s="103" t="s">
        <v>15</v>
      </c>
      <c r="H222" s="104"/>
      <c r="I222" s="105"/>
      <c r="J222" s="103" t="s">
        <v>16</v>
      </c>
      <c r="K222" s="104"/>
      <c r="L222" s="105"/>
      <c r="M222" s="103" t="s">
        <v>17</v>
      </c>
      <c r="N222" s="104"/>
      <c r="O222" s="105"/>
      <c r="P222" s="41"/>
      <c r="Q222" s="41"/>
      <c r="R222" s="41"/>
      <c r="S222" s="41"/>
      <c r="T222" s="41"/>
      <c r="U222" s="41"/>
      <c r="V222" s="41"/>
      <c r="W222" s="41"/>
      <c r="X222" s="41"/>
      <c r="Y222" s="41"/>
    </row>
    <row r="223" spans="1:25" x14ac:dyDescent="0.2">
      <c r="A223" s="11" t="s">
        <v>18</v>
      </c>
      <c r="B223" s="110"/>
      <c r="C223" s="112"/>
      <c r="D223" s="20" t="s">
        <v>19</v>
      </c>
      <c r="E223" s="20" t="s">
        <v>20</v>
      </c>
      <c r="F223" s="20" t="s">
        <v>21</v>
      </c>
      <c r="G223" s="20" t="s">
        <v>19</v>
      </c>
      <c r="H223" s="20" t="s">
        <v>20</v>
      </c>
      <c r="I223" s="20" t="s">
        <v>21</v>
      </c>
      <c r="J223" s="20" t="s">
        <v>19</v>
      </c>
      <c r="K223" s="20" t="s">
        <v>20</v>
      </c>
      <c r="L223" s="20" t="s">
        <v>21</v>
      </c>
      <c r="M223" s="20" t="s">
        <v>19</v>
      </c>
      <c r="N223" s="20" t="s">
        <v>20</v>
      </c>
      <c r="O223" s="20" t="s">
        <v>21</v>
      </c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2">
      <c r="A224" s="14" t="s">
        <v>75</v>
      </c>
      <c r="B224" s="14" t="s">
        <v>135</v>
      </c>
      <c r="C224" s="22" t="s">
        <v>39</v>
      </c>
      <c r="D224" s="16">
        <v>12</v>
      </c>
      <c r="E224" s="16">
        <v>17</v>
      </c>
      <c r="F224" s="16">
        <f>SUM(D224:E224)</f>
        <v>29</v>
      </c>
      <c r="G224" s="16">
        <v>10</v>
      </c>
      <c r="H224" s="16">
        <v>14</v>
      </c>
      <c r="I224" s="16">
        <f>SUM(G224,H224)</f>
        <v>24</v>
      </c>
      <c r="J224" s="16">
        <v>4</v>
      </c>
      <c r="K224" s="16">
        <v>19</v>
      </c>
      <c r="L224" s="16">
        <f>SUM(J224:K224)</f>
        <v>23</v>
      </c>
      <c r="M224" s="16">
        <f t="shared" ref="M224:N224" si="97">G224+J224</f>
        <v>14</v>
      </c>
      <c r="N224" s="16">
        <f t="shared" si="97"/>
        <v>33</v>
      </c>
      <c r="O224" s="16">
        <f>SUM(M224:N224)</f>
        <v>47</v>
      </c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2">
      <c r="A225" s="100" t="s">
        <v>31</v>
      </c>
      <c r="B225" s="101"/>
      <c r="C225" s="102"/>
      <c r="D225" s="20">
        <f>SUM(D224)</f>
        <v>12</v>
      </c>
      <c r="E225" s="20">
        <f>SUM(E224)</f>
        <v>17</v>
      </c>
      <c r="F225" s="20">
        <f>SUM(F224)</f>
        <v>29</v>
      </c>
      <c r="G225" s="20">
        <f>SUM(G224)</f>
        <v>10</v>
      </c>
      <c r="H225" s="20">
        <f t="shared" ref="H225:O225" si="98">SUM(H224)</f>
        <v>14</v>
      </c>
      <c r="I225" s="20">
        <f t="shared" si="98"/>
        <v>24</v>
      </c>
      <c r="J225" s="20">
        <f t="shared" si="98"/>
        <v>4</v>
      </c>
      <c r="K225" s="20">
        <f t="shared" si="98"/>
        <v>19</v>
      </c>
      <c r="L225" s="20">
        <f t="shared" si="98"/>
        <v>23</v>
      </c>
      <c r="M225" s="20">
        <f t="shared" si="98"/>
        <v>14</v>
      </c>
      <c r="N225" s="20">
        <f t="shared" si="98"/>
        <v>33</v>
      </c>
      <c r="O225" s="20">
        <f t="shared" si="98"/>
        <v>47</v>
      </c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2">
      <c r="A226" s="18"/>
      <c r="B226" s="23"/>
      <c r="C226" s="2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3.5" thickBot="1" x14ac:dyDescent="0.25">
      <c r="A227" s="24"/>
      <c r="B227" s="24"/>
      <c r="C227" s="25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3.5" thickBot="1" x14ac:dyDescent="0.25">
      <c r="A228" s="126" t="s">
        <v>79</v>
      </c>
      <c r="B228" s="127"/>
      <c r="C228" s="128"/>
      <c r="D228" s="57">
        <f>SUM(D219,D179,D185,D192,D201,D207,D213,D225)</f>
        <v>388</v>
      </c>
      <c r="E228" s="57">
        <f t="shared" ref="E228:O228" si="99">SUM(E219,E179,E185,E192,E201,E207,E213,E225)</f>
        <v>442</v>
      </c>
      <c r="F228" s="57">
        <f t="shared" si="99"/>
        <v>830</v>
      </c>
      <c r="G228" s="57">
        <f t="shared" si="99"/>
        <v>307</v>
      </c>
      <c r="H228" s="57">
        <f t="shared" si="99"/>
        <v>365</v>
      </c>
      <c r="I228" s="57">
        <f t="shared" si="99"/>
        <v>672</v>
      </c>
      <c r="J228" s="57">
        <f t="shared" si="99"/>
        <v>649</v>
      </c>
      <c r="K228" s="57">
        <f t="shared" si="99"/>
        <v>916</v>
      </c>
      <c r="L228" s="57">
        <f t="shared" si="99"/>
        <v>1565</v>
      </c>
      <c r="M228" s="57">
        <f t="shared" si="99"/>
        <v>956</v>
      </c>
      <c r="N228" s="57">
        <f t="shared" si="99"/>
        <v>1281</v>
      </c>
      <c r="O228" s="57">
        <f t="shared" si="99"/>
        <v>2237</v>
      </c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2">
      <c r="A229" s="85"/>
      <c r="B229" s="85"/>
      <c r="C229" s="85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s="50" customFormat="1" x14ac:dyDescent="0.2">
      <c r="A230" s="18"/>
      <c r="B230" s="18"/>
      <c r="C230" s="18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9"/>
      <c r="Q230" s="49"/>
      <c r="R230" s="49"/>
      <c r="S230" s="49"/>
      <c r="T230" s="49"/>
      <c r="U230" s="49"/>
      <c r="V230" s="49"/>
      <c r="W230" s="49"/>
      <c r="X230" s="49"/>
      <c r="Y230" s="49"/>
    </row>
    <row r="231" spans="1:25" s="50" customFormat="1" x14ac:dyDescent="0.2">
      <c r="A231" s="124" t="s">
        <v>184</v>
      </c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124"/>
      <c r="O231" s="124"/>
      <c r="P231" s="49"/>
      <c r="Q231" s="49"/>
      <c r="R231" s="49"/>
      <c r="S231" s="49"/>
      <c r="T231" s="49"/>
      <c r="U231" s="49"/>
      <c r="V231" s="49"/>
      <c r="W231" s="49"/>
      <c r="X231" s="49"/>
      <c r="Y231" s="49"/>
    </row>
    <row r="232" spans="1:25" x14ac:dyDescent="0.2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">
      <c r="A233" s="106" t="s">
        <v>74</v>
      </c>
      <c r="B233" s="107"/>
      <c r="C233" s="107"/>
      <c r="D233" s="107"/>
      <c r="E233" s="107"/>
      <c r="F233" s="108"/>
      <c r="G233" s="103" t="s">
        <v>10</v>
      </c>
      <c r="H233" s="104"/>
      <c r="I233" s="104"/>
      <c r="J233" s="104"/>
      <c r="K233" s="104"/>
      <c r="L233" s="104"/>
      <c r="M233" s="104"/>
      <c r="N233" s="104"/>
      <c r="O233" s="105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2">
      <c r="A234" s="11" t="s">
        <v>11</v>
      </c>
      <c r="B234" s="109" t="s">
        <v>12</v>
      </c>
      <c r="C234" s="111" t="s">
        <v>13</v>
      </c>
      <c r="D234" s="103" t="s">
        <v>14</v>
      </c>
      <c r="E234" s="104"/>
      <c r="F234" s="105"/>
      <c r="G234" s="103" t="s">
        <v>15</v>
      </c>
      <c r="H234" s="104"/>
      <c r="I234" s="105"/>
      <c r="J234" s="103" t="s">
        <v>16</v>
      </c>
      <c r="K234" s="104"/>
      <c r="L234" s="105"/>
      <c r="M234" s="103" t="s">
        <v>17</v>
      </c>
      <c r="N234" s="104"/>
      <c r="O234" s="105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2">
      <c r="A235" s="11" t="s">
        <v>18</v>
      </c>
      <c r="B235" s="110"/>
      <c r="C235" s="112"/>
      <c r="D235" s="20" t="s">
        <v>19</v>
      </c>
      <c r="E235" s="20" t="s">
        <v>20</v>
      </c>
      <c r="F235" s="20" t="s">
        <v>21</v>
      </c>
      <c r="G235" s="20" t="s">
        <v>19</v>
      </c>
      <c r="H235" s="20" t="s">
        <v>20</v>
      </c>
      <c r="I235" s="20" t="s">
        <v>21</v>
      </c>
      <c r="J235" s="20" t="s">
        <v>19</v>
      </c>
      <c r="K235" s="20" t="s">
        <v>20</v>
      </c>
      <c r="L235" s="20" t="s">
        <v>21</v>
      </c>
      <c r="M235" s="20" t="s">
        <v>19</v>
      </c>
      <c r="N235" s="20" t="s">
        <v>20</v>
      </c>
      <c r="O235" s="20" t="s">
        <v>21</v>
      </c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">
      <c r="A236" s="14" t="s">
        <v>229</v>
      </c>
      <c r="B236" s="14" t="s">
        <v>101</v>
      </c>
      <c r="C236" s="22" t="s">
        <v>55</v>
      </c>
      <c r="D236" s="16">
        <v>25</v>
      </c>
      <c r="E236" s="16">
        <v>70</v>
      </c>
      <c r="F236" s="16">
        <f t="shared" ref="F236" si="100">SUM(D236:E236)</f>
        <v>95</v>
      </c>
      <c r="G236" s="16">
        <v>25</v>
      </c>
      <c r="H236" s="16">
        <v>70</v>
      </c>
      <c r="I236" s="16">
        <f t="shared" ref="I236" si="101">SUM(G236:H236)</f>
        <v>95</v>
      </c>
      <c r="J236" s="16">
        <v>0</v>
      </c>
      <c r="K236" s="16">
        <v>1</v>
      </c>
      <c r="L236" s="16">
        <f t="shared" ref="L236" si="102">SUM(J236:K236)</f>
        <v>1</v>
      </c>
      <c r="M236" s="16">
        <f t="shared" ref="M236:N236" si="103">SUM(G236,J236)</f>
        <v>25</v>
      </c>
      <c r="N236" s="16">
        <f t="shared" si="103"/>
        <v>71</v>
      </c>
      <c r="O236" s="16">
        <f t="shared" ref="O236" si="104">SUM(M236:N236)</f>
        <v>96</v>
      </c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">
      <c r="A237" s="100" t="s">
        <v>31</v>
      </c>
      <c r="B237" s="101"/>
      <c r="C237" s="102"/>
      <c r="D237" s="20">
        <f t="shared" ref="D237:N237" si="105">SUM(D236)</f>
        <v>25</v>
      </c>
      <c r="E237" s="20">
        <f t="shared" si="105"/>
        <v>70</v>
      </c>
      <c r="F237" s="20">
        <f t="shared" si="105"/>
        <v>95</v>
      </c>
      <c r="G237" s="20">
        <f t="shared" si="105"/>
        <v>25</v>
      </c>
      <c r="H237" s="20">
        <f t="shared" si="105"/>
        <v>70</v>
      </c>
      <c r="I237" s="20">
        <f t="shared" si="105"/>
        <v>95</v>
      </c>
      <c r="J237" s="20">
        <f t="shared" si="105"/>
        <v>0</v>
      </c>
      <c r="K237" s="20">
        <f t="shared" si="105"/>
        <v>1</v>
      </c>
      <c r="L237" s="20">
        <f t="shared" si="105"/>
        <v>1</v>
      </c>
      <c r="M237" s="20">
        <f t="shared" si="105"/>
        <v>25</v>
      </c>
      <c r="N237" s="20">
        <f t="shared" si="105"/>
        <v>71</v>
      </c>
      <c r="O237" s="20">
        <f>SUM(O236)</f>
        <v>96</v>
      </c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2">
      <c r="A238" s="106" t="s">
        <v>36</v>
      </c>
      <c r="B238" s="107"/>
      <c r="C238" s="107"/>
      <c r="D238" s="107"/>
      <c r="E238" s="107"/>
      <c r="F238" s="108"/>
      <c r="G238" s="103" t="s">
        <v>10</v>
      </c>
      <c r="H238" s="104"/>
      <c r="I238" s="104"/>
      <c r="J238" s="104"/>
      <c r="K238" s="104"/>
      <c r="L238" s="104"/>
      <c r="M238" s="104"/>
      <c r="N238" s="104"/>
      <c r="O238" s="105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">
      <c r="A239" s="11" t="s">
        <v>11</v>
      </c>
      <c r="B239" s="109" t="s">
        <v>12</v>
      </c>
      <c r="C239" s="111" t="s">
        <v>13</v>
      </c>
      <c r="D239" s="103" t="s">
        <v>14</v>
      </c>
      <c r="E239" s="104"/>
      <c r="F239" s="105"/>
      <c r="G239" s="103" t="s">
        <v>15</v>
      </c>
      <c r="H239" s="104"/>
      <c r="I239" s="105"/>
      <c r="J239" s="103" t="s">
        <v>16</v>
      </c>
      <c r="K239" s="104"/>
      <c r="L239" s="105"/>
      <c r="M239" s="103" t="s">
        <v>17</v>
      </c>
      <c r="N239" s="104"/>
      <c r="O239" s="105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2">
      <c r="A240" s="11" t="s">
        <v>18</v>
      </c>
      <c r="B240" s="110"/>
      <c r="C240" s="112"/>
      <c r="D240" s="20" t="s">
        <v>19</v>
      </c>
      <c r="E240" s="20" t="s">
        <v>20</v>
      </c>
      <c r="F240" s="20" t="s">
        <v>21</v>
      </c>
      <c r="G240" s="20" t="s">
        <v>19</v>
      </c>
      <c r="H240" s="20" t="s">
        <v>20</v>
      </c>
      <c r="I240" s="20" t="s">
        <v>21</v>
      </c>
      <c r="J240" s="20" t="s">
        <v>19</v>
      </c>
      <c r="K240" s="20" t="s">
        <v>20</v>
      </c>
      <c r="L240" s="20" t="s">
        <v>21</v>
      </c>
      <c r="M240" s="20" t="s">
        <v>19</v>
      </c>
      <c r="N240" s="20" t="s">
        <v>20</v>
      </c>
      <c r="O240" s="20" t="s">
        <v>21</v>
      </c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22.5" x14ac:dyDescent="0.2">
      <c r="A241" s="14" t="s">
        <v>229</v>
      </c>
      <c r="B241" s="14" t="s">
        <v>231</v>
      </c>
      <c r="C241" s="22" t="s">
        <v>195</v>
      </c>
      <c r="D241" s="16">
        <v>18</v>
      </c>
      <c r="E241" s="16">
        <v>48</v>
      </c>
      <c r="F241" s="16">
        <f t="shared" ref="F241" si="106">SUM(D241:E241)</f>
        <v>66</v>
      </c>
      <c r="G241" s="16">
        <v>18</v>
      </c>
      <c r="H241" s="16">
        <v>44</v>
      </c>
      <c r="I241" s="16">
        <f t="shared" ref="I241" si="107">SUM(G241:H241)</f>
        <v>62</v>
      </c>
      <c r="J241" s="16">
        <v>1</v>
      </c>
      <c r="K241" s="16">
        <v>0</v>
      </c>
      <c r="L241" s="16">
        <f t="shared" ref="L241" si="108">SUM(J241:K241)</f>
        <v>1</v>
      </c>
      <c r="M241" s="16">
        <f t="shared" ref="M241:N241" si="109">SUM(G241,J241)</f>
        <v>19</v>
      </c>
      <c r="N241" s="16">
        <f t="shared" si="109"/>
        <v>44</v>
      </c>
      <c r="O241" s="16">
        <f t="shared" ref="O241" si="110">SUM(M241:N241)</f>
        <v>63</v>
      </c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2">
      <c r="A242" s="100" t="s">
        <v>31</v>
      </c>
      <c r="B242" s="101"/>
      <c r="C242" s="102"/>
      <c r="D242" s="20">
        <f t="shared" ref="D242:N242" si="111">SUM(D241)</f>
        <v>18</v>
      </c>
      <c r="E242" s="20">
        <f t="shared" si="111"/>
        <v>48</v>
      </c>
      <c r="F242" s="20">
        <f t="shared" si="111"/>
        <v>66</v>
      </c>
      <c r="G242" s="20">
        <f t="shared" si="111"/>
        <v>18</v>
      </c>
      <c r="H242" s="20">
        <f t="shared" si="111"/>
        <v>44</v>
      </c>
      <c r="I242" s="20">
        <f t="shared" si="111"/>
        <v>62</v>
      </c>
      <c r="J242" s="20">
        <f t="shared" si="111"/>
        <v>1</v>
      </c>
      <c r="K242" s="20">
        <f t="shared" si="111"/>
        <v>0</v>
      </c>
      <c r="L242" s="20">
        <f t="shared" si="111"/>
        <v>1</v>
      </c>
      <c r="M242" s="20">
        <f t="shared" si="111"/>
        <v>19</v>
      </c>
      <c r="N242" s="20">
        <f t="shared" si="111"/>
        <v>44</v>
      </c>
      <c r="O242" s="20">
        <f>SUM(O241)</f>
        <v>63</v>
      </c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2">
      <c r="A243" s="97"/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">
      <c r="A244" s="106" t="s">
        <v>41</v>
      </c>
      <c r="B244" s="107"/>
      <c r="C244" s="107"/>
      <c r="D244" s="107"/>
      <c r="E244" s="107"/>
      <c r="F244" s="108"/>
      <c r="G244" s="103" t="s">
        <v>10</v>
      </c>
      <c r="H244" s="104"/>
      <c r="I244" s="104"/>
      <c r="J244" s="104"/>
      <c r="K244" s="104"/>
      <c r="L244" s="104"/>
      <c r="M244" s="104"/>
      <c r="N244" s="104"/>
      <c r="O244" s="105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">
      <c r="A245" s="11" t="s">
        <v>11</v>
      </c>
      <c r="B245" s="109" t="s">
        <v>12</v>
      </c>
      <c r="C245" s="111" t="s">
        <v>13</v>
      </c>
      <c r="D245" s="103" t="s">
        <v>14</v>
      </c>
      <c r="E245" s="104"/>
      <c r="F245" s="105"/>
      <c r="G245" s="103" t="s">
        <v>15</v>
      </c>
      <c r="H245" s="104"/>
      <c r="I245" s="105"/>
      <c r="J245" s="103" t="s">
        <v>16</v>
      </c>
      <c r="K245" s="104"/>
      <c r="L245" s="105"/>
      <c r="M245" s="103" t="s">
        <v>17</v>
      </c>
      <c r="N245" s="104"/>
      <c r="O245" s="105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">
      <c r="A246" s="11" t="s">
        <v>18</v>
      </c>
      <c r="B246" s="110"/>
      <c r="C246" s="112"/>
      <c r="D246" s="20" t="s">
        <v>19</v>
      </c>
      <c r="E246" s="20" t="s">
        <v>20</v>
      </c>
      <c r="F246" s="20" t="s">
        <v>21</v>
      </c>
      <c r="G246" s="20" t="s">
        <v>19</v>
      </c>
      <c r="H246" s="20" t="s">
        <v>20</v>
      </c>
      <c r="I246" s="20" t="s">
        <v>21</v>
      </c>
      <c r="J246" s="20" t="s">
        <v>19</v>
      </c>
      <c r="K246" s="20" t="s">
        <v>20</v>
      </c>
      <c r="L246" s="20" t="s">
        <v>21</v>
      </c>
      <c r="M246" s="20" t="s">
        <v>19</v>
      </c>
      <c r="N246" s="20" t="s">
        <v>20</v>
      </c>
      <c r="O246" s="20" t="s">
        <v>21</v>
      </c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2">
      <c r="A247" s="14" t="s">
        <v>229</v>
      </c>
      <c r="B247" s="14" t="s">
        <v>232</v>
      </c>
      <c r="C247" s="22" t="s">
        <v>39</v>
      </c>
      <c r="D247" s="16">
        <v>14</v>
      </c>
      <c r="E247" s="16">
        <v>49</v>
      </c>
      <c r="F247" s="16">
        <f t="shared" ref="F247" si="112">SUM(D247:E247)</f>
        <v>63</v>
      </c>
      <c r="G247" s="16">
        <v>11</v>
      </c>
      <c r="H247" s="16">
        <v>40</v>
      </c>
      <c r="I247" s="16">
        <f t="shared" ref="I247" si="113">SUM(G247:H247)</f>
        <v>51</v>
      </c>
      <c r="J247" s="16">
        <v>0</v>
      </c>
      <c r="K247" s="16">
        <v>0</v>
      </c>
      <c r="L247" s="16">
        <f t="shared" ref="L247" si="114">SUM(J247:K247)</f>
        <v>0</v>
      </c>
      <c r="M247" s="16">
        <f t="shared" ref="M247:N247" si="115">SUM(G247,J247)</f>
        <v>11</v>
      </c>
      <c r="N247" s="16">
        <f t="shared" si="115"/>
        <v>40</v>
      </c>
      <c r="O247" s="16">
        <f t="shared" ref="O247" si="116">SUM(M247:N247)</f>
        <v>51</v>
      </c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">
      <c r="A248" s="100" t="s">
        <v>31</v>
      </c>
      <c r="B248" s="101"/>
      <c r="C248" s="102"/>
      <c r="D248" s="20">
        <f t="shared" ref="D248:N248" si="117">SUM(D247)</f>
        <v>14</v>
      </c>
      <c r="E248" s="20">
        <f t="shared" si="117"/>
        <v>49</v>
      </c>
      <c r="F248" s="20">
        <f t="shared" si="117"/>
        <v>63</v>
      </c>
      <c r="G248" s="20">
        <f t="shared" si="117"/>
        <v>11</v>
      </c>
      <c r="H248" s="20">
        <f t="shared" si="117"/>
        <v>40</v>
      </c>
      <c r="I248" s="20">
        <f t="shared" si="117"/>
        <v>51</v>
      </c>
      <c r="J248" s="20">
        <f t="shared" si="117"/>
        <v>0</v>
      </c>
      <c r="K248" s="20">
        <f t="shared" si="117"/>
        <v>0</v>
      </c>
      <c r="L248" s="20">
        <f t="shared" si="117"/>
        <v>0</v>
      </c>
      <c r="M248" s="20">
        <f t="shared" si="117"/>
        <v>11</v>
      </c>
      <c r="N248" s="20">
        <f t="shared" si="117"/>
        <v>40</v>
      </c>
      <c r="O248" s="20">
        <f>SUM(O247)</f>
        <v>51</v>
      </c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">
      <c r="A250" s="106" t="s">
        <v>36</v>
      </c>
      <c r="B250" s="107"/>
      <c r="C250" s="107"/>
      <c r="D250" s="107"/>
      <c r="E250" s="107"/>
      <c r="F250" s="108"/>
      <c r="G250" s="103" t="s">
        <v>10</v>
      </c>
      <c r="H250" s="104"/>
      <c r="I250" s="104"/>
      <c r="J250" s="104"/>
      <c r="K250" s="104"/>
      <c r="L250" s="104"/>
      <c r="M250" s="104"/>
      <c r="N250" s="104"/>
      <c r="O250" s="105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">
      <c r="A251" s="11" t="s">
        <v>11</v>
      </c>
      <c r="B251" s="109" t="s">
        <v>12</v>
      </c>
      <c r="C251" s="111" t="s">
        <v>13</v>
      </c>
      <c r="D251" s="103" t="s">
        <v>14</v>
      </c>
      <c r="E251" s="104"/>
      <c r="F251" s="105"/>
      <c r="G251" s="103" t="s">
        <v>15</v>
      </c>
      <c r="H251" s="104"/>
      <c r="I251" s="105"/>
      <c r="J251" s="103" t="s">
        <v>16</v>
      </c>
      <c r="K251" s="104"/>
      <c r="L251" s="105"/>
      <c r="M251" s="103" t="s">
        <v>17</v>
      </c>
      <c r="N251" s="104"/>
      <c r="O251" s="105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">
      <c r="A252" s="11" t="s">
        <v>18</v>
      </c>
      <c r="B252" s="110"/>
      <c r="C252" s="112"/>
      <c r="D252" s="20" t="s">
        <v>19</v>
      </c>
      <c r="E252" s="20" t="s">
        <v>20</v>
      </c>
      <c r="F252" s="20" t="s">
        <v>21</v>
      </c>
      <c r="G252" s="20" t="s">
        <v>19</v>
      </c>
      <c r="H252" s="20" t="s">
        <v>20</v>
      </c>
      <c r="I252" s="20" t="s">
        <v>21</v>
      </c>
      <c r="J252" s="20" t="s">
        <v>19</v>
      </c>
      <c r="K252" s="20" t="s">
        <v>20</v>
      </c>
      <c r="L252" s="20" t="s">
        <v>21</v>
      </c>
      <c r="M252" s="20" t="s">
        <v>19</v>
      </c>
      <c r="N252" s="20" t="s">
        <v>20</v>
      </c>
      <c r="O252" s="20" t="s">
        <v>21</v>
      </c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22.5" x14ac:dyDescent="0.2">
      <c r="A253" s="14" t="s">
        <v>136</v>
      </c>
      <c r="B253" s="14" t="s">
        <v>108</v>
      </c>
      <c r="C253" s="22" t="s">
        <v>195</v>
      </c>
      <c r="D253" s="16">
        <v>3</v>
      </c>
      <c r="E253" s="16">
        <v>15</v>
      </c>
      <c r="F253" s="16">
        <f t="shared" ref="F253" si="118">SUM(D253:E253)</f>
        <v>18</v>
      </c>
      <c r="G253" s="16">
        <v>2</v>
      </c>
      <c r="H253" s="16">
        <v>14</v>
      </c>
      <c r="I253" s="16">
        <f t="shared" ref="I253" si="119">SUM(G253:H253)</f>
        <v>16</v>
      </c>
      <c r="J253" s="16">
        <v>1</v>
      </c>
      <c r="K253" s="16">
        <v>7</v>
      </c>
      <c r="L253" s="16">
        <f t="shared" ref="L253" si="120">SUM(J253:K253)</f>
        <v>8</v>
      </c>
      <c r="M253" s="16">
        <f t="shared" ref="M253:N253" si="121">SUM(G253,J253)</f>
        <v>3</v>
      </c>
      <c r="N253" s="16">
        <f t="shared" si="121"/>
        <v>21</v>
      </c>
      <c r="O253" s="16">
        <f t="shared" ref="O253" si="122">SUM(M253:N253)</f>
        <v>24</v>
      </c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">
      <c r="A254" s="100" t="s">
        <v>31</v>
      </c>
      <c r="B254" s="101"/>
      <c r="C254" s="102"/>
      <c r="D254" s="20">
        <f t="shared" ref="D254:N254" si="123">SUM(D253)</f>
        <v>3</v>
      </c>
      <c r="E254" s="20">
        <f t="shared" si="123"/>
        <v>15</v>
      </c>
      <c r="F254" s="20">
        <f t="shared" si="123"/>
        <v>18</v>
      </c>
      <c r="G254" s="20">
        <f t="shared" si="123"/>
        <v>2</v>
      </c>
      <c r="H254" s="20">
        <f t="shared" si="123"/>
        <v>14</v>
      </c>
      <c r="I254" s="20">
        <f t="shared" si="123"/>
        <v>16</v>
      </c>
      <c r="J254" s="20">
        <f t="shared" si="123"/>
        <v>1</v>
      </c>
      <c r="K254" s="20">
        <f t="shared" si="123"/>
        <v>7</v>
      </c>
      <c r="L254" s="20">
        <f t="shared" si="123"/>
        <v>8</v>
      </c>
      <c r="M254" s="20">
        <f t="shared" si="123"/>
        <v>3</v>
      </c>
      <c r="N254" s="20">
        <f t="shared" si="123"/>
        <v>21</v>
      </c>
      <c r="O254" s="20">
        <f>SUM(O253)</f>
        <v>24</v>
      </c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3.5" thickBot="1" x14ac:dyDescent="0.25">
      <c r="A255" s="24"/>
      <c r="B255" s="24"/>
      <c r="C255" s="25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3.5" thickBot="1" x14ac:dyDescent="0.25">
      <c r="A256" s="131" t="s">
        <v>185</v>
      </c>
      <c r="B256" s="132"/>
      <c r="C256" s="133"/>
      <c r="D256" s="58">
        <f>SUM(D254,D248,D242,D237)</f>
        <v>60</v>
      </c>
      <c r="E256" s="58">
        <f t="shared" ref="E256:O256" si="124">SUM(E254,E248,E242,E237)</f>
        <v>182</v>
      </c>
      <c r="F256" s="58">
        <f t="shared" si="124"/>
        <v>242</v>
      </c>
      <c r="G256" s="58">
        <f t="shared" si="124"/>
        <v>56</v>
      </c>
      <c r="H256" s="58">
        <f t="shared" si="124"/>
        <v>168</v>
      </c>
      <c r="I256" s="58">
        <f t="shared" si="124"/>
        <v>224</v>
      </c>
      <c r="J256" s="58">
        <f t="shared" si="124"/>
        <v>2</v>
      </c>
      <c r="K256" s="58">
        <f t="shared" si="124"/>
        <v>8</v>
      </c>
      <c r="L256" s="58">
        <f t="shared" si="124"/>
        <v>10</v>
      </c>
      <c r="M256" s="58">
        <f t="shared" si="124"/>
        <v>58</v>
      </c>
      <c r="N256" s="58">
        <f t="shared" si="124"/>
        <v>176</v>
      </c>
      <c r="O256" s="58">
        <f t="shared" si="124"/>
        <v>234</v>
      </c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3.5" thickBot="1" x14ac:dyDescent="0.25">
      <c r="A257" s="24"/>
      <c r="B257" s="24"/>
      <c r="C257" s="25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3.5" thickBot="1" x14ac:dyDescent="0.25">
      <c r="A258" s="126" t="s">
        <v>72</v>
      </c>
      <c r="B258" s="127"/>
      <c r="C258" s="128"/>
      <c r="D258" s="57">
        <f>SUM(D171)</f>
        <v>2876</v>
      </c>
      <c r="E258" s="57">
        <f>SUM(E171)</f>
        <v>2780</v>
      </c>
      <c r="F258" s="57">
        <f>SUM(F171)</f>
        <v>5656</v>
      </c>
      <c r="G258" s="57">
        <f>SUM(G171)</f>
        <v>2352</v>
      </c>
      <c r="H258" s="57">
        <f>SUM(H171)</f>
        <v>2232</v>
      </c>
      <c r="I258" s="57">
        <f>SUM(I171)</f>
        <v>4584</v>
      </c>
      <c r="J258" s="57">
        <f>SUM(J171)</f>
        <v>11073</v>
      </c>
      <c r="K258" s="57">
        <f>SUM(K171)</f>
        <v>11606</v>
      </c>
      <c r="L258" s="57">
        <f>SUM(L171)</f>
        <v>22679</v>
      </c>
      <c r="M258" s="57">
        <f>SUM(M171)</f>
        <v>13425</v>
      </c>
      <c r="N258" s="57">
        <f>SUM(N171)</f>
        <v>13838</v>
      </c>
      <c r="O258" s="57">
        <f>SUM(O171)</f>
        <v>27263</v>
      </c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3.5" thickBot="1" x14ac:dyDescent="0.25">
      <c r="A259" s="24"/>
      <c r="B259" s="24"/>
      <c r="C259" s="25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3.5" thickBot="1" x14ac:dyDescent="0.25">
      <c r="A260" s="126" t="s">
        <v>79</v>
      </c>
      <c r="B260" s="127"/>
      <c r="C260" s="128"/>
      <c r="D260" s="57">
        <f>SUM(D228)</f>
        <v>388</v>
      </c>
      <c r="E260" s="57">
        <f>SUM(E228)</f>
        <v>442</v>
      </c>
      <c r="F260" s="57">
        <f>SUM(F228)</f>
        <v>830</v>
      </c>
      <c r="G260" s="57">
        <f>SUM(G228)</f>
        <v>307</v>
      </c>
      <c r="H260" s="57">
        <f>SUM(H228)</f>
        <v>365</v>
      </c>
      <c r="I260" s="57">
        <f>SUM(I228)</f>
        <v>672</v>
      </c>
      <c r="J260" s="57">
        <f>SUM(J228)</f>
        <v>649</v>
      </c>
      <c r="K260" s="57">
        <f>SUM(K228)</f>
        <v>916</v>
      </c>
      <c r="L260" s="57">
        <f>SUM(L228)</f>
        <v>1565</v>
      </c>
      <c r="M260" s="57">
        <f>SUM(M228)</f>
        <v>956</v>
      </c>
      <c r="N260" s="57">
        <f>SUM(N228)</f>
        <v>1281</v>
      </c>
      <c r="O260" s="57">
        <f>SUM(O228)</f>
        <v>2237</v>
      </c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3.5" thickBot="1" x14ac:dyDescent="0.25">
      <c r="A261" s="18"/>
      <c r="B261" s="23"/>
      <c r="C261" s="2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3.5" thickBot="1" x14ac:dyDescent="0.25">
      <c r="A262" s="131" t="s">
        <v>185</v>
      </c>
      <c r="B262" s="132"/>
      <c r="C262" s="133"/>
      <c r="D262" s="58">
        <f>SUM(D256)</f>
        <v>60</v>
      </c>
      <c r="E262" s="58">
        <f t="shared" ref="E262:O262" si="125">SUM(E256)</f>
        <v>182</v>
      </c>
      <c r="F262" s="58">
        <f t="shared" si="125"/>
        <v>242</v>
      </c>
      <c r="G262" s="58">
        <f t="shared" si="125"/>
        <v>56</v>
      </c>
      <c r="H262" s="58">
        <f t="shared" si="125"/>
        <v>168</v>
      </c>
      <c r="I262" s="58">
        <f t="shared" si="125"/>
        <v>224</v>
      </c>
      <c r="J262" s="58">
        <f t="shared" si="125"/>
        <v>2</v>
      </c>
      <c r="K262" s="58">
        <f t="shared" si="125"/>
        <v>8</v>
      </c>
      <c r="L262" s="58">
        <f t="shared" si="125"/>
        <v>10</v>
      </c>
      <c r="M262" s="58">
        <f t="shared" si="125"/>
        <v>58</v>
      </c>
      <c r="N262" s="58">
        <f t="shared" si="125"/>
        <v>176</v>
      </c>
      <c r="O262" s="58">
        <f t="shared" si="125"/>
        <v>234</v>
      </c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3.5" thickBot="1" x14ac:dyDescent="0.25">
      <c r="A263" s="24"/>
      <c r="B263" s="24"/>
      <c r="C263" s="25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3.5" thickBot="1" x14ac:dyDescent="0.25">
      <c r="A264" s="126" t="s">
        <v>80</v>
      </c>
      <c r="B264" s="127"/>
      <c r="C264" s="128"/>
      <c r="D264" s="57">
        <f>SUM(D258+D260+D262)</f>
        <v>3324</v>
      </c>
      <c r="E264" s="57">
        <f t="shared" ref="E264:O264" si="126">SUM(E258+E260+E262)</f>
        <v>3404</v>
      </c>
      <c r="F264" s="57">
        <f t="shared" si="126"/>
        <v>6728</v>
      </c>
      <c r="G264" s="57">
        <f t="shared" si="126"/>
        <v>2715</v>
      </c>
      <c r="H264" s="57">
        <f t="shared" si="126"/>
        <v>2765</v>
      </c>
      <c r="I264" s="57">
        <f t="shared" si="126"/>
        <v>5480</v>
      </c>
      <c r="J264" s="57">
        <f t="shared" si="126"/>
        <v>11724</v>
      </c>
      <c r="K264" s="57">
        <f t="shared" si="126"/>
        <v>12530</v>
      </c>
      <c r="L264" s="57">
        <f t="shared" si="126"/>
        <v>24254</v>
      </c>
      <c r="M264" s="57">
        <f t="shared" si="126"/>
        <v>14439</v>
      </c>
      <c r="N264" s="57">
        <f t="shared" si="126"/>
        <v>15295</v>
      </c>
      <c r="O264" s="57">
        <f t="shared" si="126"/>
        <v>29734</v>
      </c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2">
      <c r="A265" s="59"/>
      <c r="B265" s="59"/>
      <c r="C265" s="60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2">
      <c r="A266" s="95"/>
      <c r="B266" s="6" t="s">
        <v>1</v>
      </c>
      <c r="C266" s="1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8.75" x14ac:dyDescent="0.3">
      <c r="A267" s="63"/>
      <c r="B267" s="64" t="s">
        <v>81</v>
      </c>
      <c r="C267" s="65"/>
      <c r="D267" s="96"/>
      <c r="E267" s="159" t="s">
        <v>82</v>
      </c>
      <c r="F267" s="159"/>
      <c r="G267" s="159"/>
      <c r="H267" s="159"/>
      <c r="I267" s="159"/>
      <c r="J267" s="159"/>
      <c r="K267" s="159"/>
      <c r="L267" s="10"/>
      <c r="M267" s="10"/>
      <c r="N267" s="10"/>
      <c r="O267" s="10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8.75" x14ac:dyDescent="0.3">
      <c r="A268" s="63"/>
      <c r="B268" s="63"/>
      <c r="C268" s="66"/>
      <c r="D268" s="96"/>
      <c r="E268" s="96"/>
      <c r="F268" s="96"/>
      <c r="G268" s="96"/>
      <c r="H268" s="96"/>
      <c r="I268" s="96"/>
      <c r="J268" s="96"/>
      <c r="K268" s="96"/>
      <c r="L268" s="10"/>
      <c r="M268" s="10"/>
      <c r="N268" s="10"/>
      <c r="O268" s="10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8.75" x14ac:dyDescent="0.3">
      <c r="A269" s="63"/>
      <c r="B269" s="63"/>
      <c r="C269" s="66"/>
      <c r="D269" s="96"/>
      <c r="E269" s="96"/>
      <c r="F269" s="96"/>
      <c r="G269" s="96"/>
      <c r="H269" s="96"/>
      <c r="I269" s="96"/>
      <c r="J269" s="96"/>
      <c r="K269" s="96"/>
      <c r="L269" s="10"/>
      <c r="M269" s="10"/>
      <c r="N269" s="10"/>
      <c r="O269" s="10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9.5" thickBot="1" x14ac:dyDescent="0.35">
      <c r="A270" s="63"/>
      <c r="B270" s="67"/>
      <c r="C270" s="65"/>
      <c r="D270" s="68"/>
      <c r="E270" s="129" t="s">
        <v>83</v>
      </c>
      <c r="F270" s="130"/>
      <c r="G270" s="130"/>
      <c r="H270" s="130"/>
      <c r="I270" s="130"/>
      <c r="J270" s="130"/>
      <c r="K270" s="130"/>
      <c r="L270" s="10"/>
      <c r="M270" s="10"/>
      <c r="N270" s="10"/>
      <c r="O270" s="10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8.75" x14ac:dyDescent="0.3">
      <c r="A271" s="63"/>
      <c r="B271" s="69" t="s">
        <v>84</v>
      </c>
      <c r="C271" s="65"/>
      <c r="D271" s="68"/>
      <c r="E271" s="129" t="s">
        <v>85</v>
      </c>
      <c r="F271" s="130"/>
      <c r="G271" s="130"/>
      <c r="H271" s="130"/>
      <c r="I271" s="130"/>
      <c r="J271" s="130"/>
      <c r="K271" s="130"/>
      <c r="L271" s="10"/>
      <c r="M271" s="10"/>
      <c r="N271" s="10"/>
      <c r="O271" s="10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2">
      <c r="A272" s="59"/>
      <c r="B272" s="59"/>
      <c r="C272" s="60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s="50" customFormat="1" x14ac:dyDescent="0.2">
      <c r="A273" s="70"/>
      <c r="B273" s="70"/>
      <c r="C273" s="71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49"/>
      <c r="Q273" s="49"/>
      <c r="R273" s="49"/>
      <c r="S273" s="49"/>
      <c r="T273" s="49"/>
      <c r="U273" s="49"/>
      <c r="V273" s="49"/>
      <c r="W273" s="49"/>
      <c r="X273" s="49"/>
      <c r="Y273" s="49"/>
    </row>
    <row r="274" spans="1:25" s="50" customFormat="1" x14ac:dyDescent="0.2">
      <c r="A274" s="73"/>
      <c r="B274" s="74"/>
      <c r="C274" s="49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49"/>
      <c r="Q274" s="49"/>
      <c r="R274" s="49"/>
      <c r="S274" s="49"/>
      <c r="T274" s="49"/>
      <c r="U274" s="49"/>
      <c r="V274" s="49"/>
      <c r="W274" s="49"/>
      <c r="X274" s="49"/>
      <c r="Y274" s="49"/>
    </row>
    <row r="275" spans="1:25" s="50" customFormat="1" x14ac:dyDescent="0.2">
      <c r="A275" s="73"/>
      <c r="B275" s="74"/>
      <c r="C275" s="49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49"/>
      <c r="Q275" s="49"/>
      <c r="R275" s="49"/>
      <c r="S275" s="49"/>
      <c r="T275" s="49"/>
      <c r="U275" s="49"/>
      <c r="V275" s="49"/>
      <c r="W275" s="49"/>
      <c r="X275" s="49"/>
      <c r="Y275" s="49"/>
    </row>
    <row r="276" spans="1:25" s="50" customFormat="1" x14ac:dyDescent="0.2">
      <c r="A276" s="76"/>
      <c r="B276" s="76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</row>
    <row r="277" spans="1:25" s="50" customFormat="1" x14ac:dyDescent="0.2">
      <c r="A277" s="76"/>
      <c r="B277" s="76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</row>
    <row r="278" spans="1:25" s="50" customFormat="1" x14ac:dyDescent="0.2">
      <c r="A278" s="76"/>
      <c r="B278" s="76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</row>
    <row r="279" spans="1:25" s="50" customFormat="1" x14ac:dyDescent="0.2">
      <c r="A279" s="76"/>
      <c r="B279" s="76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</row>
    <row r="280" spans="1:25" s="50" customFormat="1" x14ac:dyDescent="0.2">
      <c r="A280" s="76"/>
      <c r="B280" s="76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</row>
    <row r="281" spans="1:25" s="50" customFormat="1" x14ac:dyDescent="0.2">
      <c r="A281" s="76"/>
      <c r="B281" s="76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</row>
    <row r="282" spans="1:25" s="50" customFormat="1" x14ac:dyDescent="0.2">
      <c r="A282" s="76"/>
      <c r="B282" s="76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</row>
    <row r="283" spans="1:25" s="50" customFormat="1" x14ac:dyDescent="0.2">
      <c r="A283" s="76"/>
      <c r="B283" s="76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</row>
    <row r="284" spans="1:25" s="50" customFormat="1" x14ac:dyDescent="0.2">
      <c r="A284" s="76"/>
      <c r="B284" s="76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</row>
    <row r="285" spans="1:25" s="50" customFormat="1" x14ac:dyDescent="0.2">
      <c r="A285" s="76"/>
      <c r="B285" s="76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</row>
    <row r="286" spans="1:25" s="50" customFormat="1" x14ac:dyDescent="0.2">
      <c r="A286" s="76"/>
      <c r="B286" s="76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</row>
    <row r="287" spans="1:25" s="50" customFormat="1" x14ac:dyDescent="0.2">
      <c r="A287" s="76"/>
      <c r="B287" s="76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</row>
    <row r="288" spans="1:25" s="50" customFormat="1" x14ac:dyDescent="0.2">
      <c r="A288" s="76"/>
      <c r="B288" s="76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</row>
    <row r="289" spans="1:15" s="50" customFormat="1" x14ac:dyDescent="0.2">
      <c r="A289" s="76"/>
      <c r="B289" s="76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</row>
    <row r="290" spans="1:15" s="50" customFormat="1" x14ac:dyDescent="0.2">
      <c r="A290" s="76"/>
      <c r="B290" s="76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</row>
    <row r="291" spans="1:15" s="50" customFormat="1" x14ac:dyDescent="0.2">
      <c r="A291" s="76"/>
      <c r="B291" s="76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</row>
    <row r="292" spans="1:15" s="50" customFormat="1" x14ac:dyDescent="0.2">
      <c r="A292" s="76"/>
      <c r="B292" s="76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</row>
    <row r="293" spans="1:15" s="50" customFormat="1" x14ac:dyDescent="0.2">
      <c r="A293" s="76"/>
      <c r="B293" s="76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</row>
    <row r="294" spans="1:15" s="50" customFormat="1" x14ac:dyDescent="0.2">
      <c r="A294" s="76"/>
      <c r="B294" s="76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</row>
    <row r="295" spans="1:15" s="50" customFormat="1" x14ac:dyDescent="0.2">
      <c r="A295" s="76"/>
      <c r="B295" s="76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</row>
    <row r="296" spans="1:15" s="50" customFormat="1" x14ac:dyDescent="0.2">
      <c r="A296" s="76"/>
      <c r="B296" s="76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</row>
  </sheetData>
  <mergeCells count="250">
    <mergeCell ref="E267:K267"/>
    <mergeCell ref="E270:K270"/>
    <mergeCell ref="E271:K271"/>
    <mergeCell ref="A254:C254"/>
    <mergeCell ref="A256:C256"/>
    <mergeCell ref="A258:C258"/>
    <mergeCell ref="A260:C260"/>
    <mergeCell ref="A262:C262"/>
    <mergeCell ref="A264:C264"/>
    <mergeCell ref="A248:C248"/>
    <mergeCell ref="A250:F250"/>
    <mergeCell ref="G250:O250"/>
    <mergeCell ref="B251:B252"/>
    <mergeCell ref="C251:C252"/>
    <mergeCell ref="D251:F251"/>
    <mergeCell ref="G251:I251"/>
    <mergeCell ref="J251:L251"/>
    <mergeCell ref="M251:O251"/>
    <mergeCell ref="A242:C242"/>
    <mergeCell ref="A244:F244"/>
    <mergeCell ref="G244:O244"/>
    <mergeCell ref="B245:B246"/>
    <mergeCell ref="C245:C246"/>
    <mergeCell ref="D245:F245"/>
    <mergeCell ref="G245:I245"/>
    <mergeCell ref="J245:L245"/>
    <mergeCell ref="M245:O245"/>
    <mergeCell ref="M234:O234"/>
    <mergeCell ref="A237:C237"/>
    <mergeCell ref="A238:F238"/>
    <mergeCell ref="G238:O238"/>
    <mergeCell ref="B239:B240"/>
    <mergeCell ref="C239:C240"/>
    <mergeCell ref="D239:F239"/>
    <mergeCell ref="G239:I239"/>
    <mergeCell ref="J239:L239"/>
    <mergeCell ref="M239:O239"/>
    <mergeCell ref="A225:C225"/>
    <mergeCell ref="A228:C228"/>
    <mergeCell ref="A231:O231"/>
    <mergeCell ref="A233:F233"/>
    <mergeCell ref="G233:O233"/>
    <mergeCell ref="B234:B235"/>
    <mergeCell ref="C234:C235"/>
    <mergeCell ref="D234:F234"/>
    <mergeCell ref="G234:I234"/>
    <mergeCell ref="J234:L234"/>
    <mergeCell ref="A219:C219"/>
    <mergeCell ref="A221:F221"/>
    <mergeCell ref="G221:O221"/>
    <mergeCell ref="B222:B223"/>
    <mergeCell ref="C222:C223"/>
    <mergeCell ref="D222:F222"/>
    <mergeCell ref="G222:I222"/>
    <mergeCell ref="J222:L222"/>
    <mergeCell ref="M222:O222"/>
    <mergeCell ref="A213:C213"/>
    <mergeCell ref="A215:F215"/>
    <mergeCell ref="G215:O215"/>
    <mergeCell ref="B216:B217"/>
    <mergeCell ref="C216:C217"/>
    <mergeCell ref="D216:F216"/>
    <mergeCell ref="G216:I216"/>
    <mergeCell ref="J216:L216"/>
    <mergeCell ref="M216:O216"/>
    <mergeCell ref="A207:C207"/>
    <mergeCell ref="A209:F209"/>
    <mergeCell ref="G209:O209"/>
    <mergeCell ref="B210:B211"/>
    <mergeCell ref="C210:C211"/>
    <mergeCell ref="D210:F210"/>
    <mergeCell ref="G210:I210"/>
    <mergeCell ref="J210:L210"/>
    <mergeCell ref="M210:O210"/>
    <mergeCell ref="A201:C201"/>
    <mergeCell ref="A203:F203"/>
    <mergeCell ref="G203:O203"/>
    <mergeCell ref="B204:B205"/>
    <mergeCell ref="C204:C205"/>
    <mergeCell ref="D204:F204"/>
    <mergeCell ref="G204:I204"/>
    <mergeCell ref="J204:L204"/>
    <mergeCell ref="M204:O204"/>
    <mergeCell ref="A192:C192"/>
    <mergeCell ref="A195:F195"/>
    <mergeCell ref="G195:O195"/>
    <mergeCell ref="B196:B197"/>
    <mergeCell ref="C196:C197"/>
    <mergeCell ref="D196:F196"/>
    <mergeCell ref="G196:I196"/>
    <mergeCell ref="J196:L196"/>
    <mergeCell ref="M196:O196"/>
    <mergeCell ref="A185:C185"/>
    <mergeCell ref="A187:F187"/>
    <mergeCell ref="G187:O187"/>
    <mergeCell ref="B188:B189"/>
    <mergeCell ref="C188:C189"/>
    <mergeCell ref="D188:F188"/>
    <mergeCell ref="G188:I188"/>
    <mergeCell ref="J188:L188"/>
    <mergeCell ref="M188:O188"/>
    <mergeCell ref="A179:C179"/>
    <mergeCell ref="A181:F181"/>
    <mergeCell ref="G181:O181"/>
    <mergeCell ref="B182:B183"/>
    <mergeCell ref="C182:C183"/>
    <mergeCell ref="D182:F182"/>
    <mergeCell ref="G182:I182"/>
    <mergeCell ref="J182:L182"/>
    <mergeCell ref="M182:O182"/>
    <mergeCell ref="A175:F175"/>
    <mergeCell ref="G175:O175"/>
    <mergeCell ref="B176:B177"/>
    <mergeCell ref="C176:C177"/>
    <mergeCell ref="D176:F176"/>
    <mergeCell ref="G176:I176"/>
    <mergeCell ref="J176:L176"/>
    <mergeCell ref="M176:O176"/>
    <mergeCell ref="M166:O166"/>
    <mergeCell ref="A169:C169"/>
    <mergeCell ref="A171:C171"/>
    <mergeCell ref="A173:O173"/>
    <mergeCell ref="A165:F165"/>
    <mergeCell ref="G165:O165"/>
    <mergeCell ref="B166:B167"/>
    <mergeCell ref="C166:C167"/>
    <mergeCell ref="D166:F166"/>
    <mergeCell ref="G166:I166"/>
    <mergeCell ref="J166:L166"/>
    <mergeCell ref="A159:C159"/>
    <mergeCell ref="A161:C161"/>
    <mergeCell ref="A143:C143"/>
    <mergeCell ref="A152:F152"/>
    <mergeCell ref="G152:O152"/>
    <mergeCell ref="B153:B154"/>
    <mergeCell ref="C153:C154"/>
    <mergeCell ref="D153:F153"/>
    <mergeCell ref="G153:I153"/>
    <mergeCell ref="J153:L153"/>
    <mergeCell ref="M153:O153"/>
    <mergeCell ref="A136:C136"/>
    <mergeCell ref="A138:F138"/>
    <mergeCell ref="G138:O138"/>
    <mergeCell ref="B139:B140"/>
    <mergeCell ref="C139:C140"/>
    <mergeCell ref="D139:F139"/>
    <mergeCell ref="G139:I139"/>
    <mergeCell ref="J139:L139"/>
    <mergeCell ref="M139:O139"/>
    <mergeCell ref="A121:C121"/>
    <mergeCell ref="A123:C123"/>
    <mergeCell ref="A125:F125"/>
    <mergeCell ref="G125:O125"/>
    <mergeCell ref="B126:B127"/>
    <mergeCell ref="C126:C127"/>
    <mergeCell ref="D126:F126"/>
    <mergeCell ref="G126:I126"/>
    <mergeCell ref="J126:L126"/>
    <mergeCell ref="M126:O126"/>
    <mergeCell ref="A114:C114"/>
    <mergeCell ref="A116:F116"/>
    <mergeCell ref="G116:O116"/>
    <mergeCell ref="B117:B118"/>
    <mergeCell ref="C117:C118"/>
    <mergeCell ref="D117:F117"/>
    <mergeCell ref="G117:I117"/>
    <mergeCell ref="J117:L117"/>
    <mergeCell ref="M117:O117"/>
    <mergeCell ref="G109:O109"/>
    <mergeCell ref="B110:B111"/>
    <mergeCell ref="C110:C111"/>
    <mergeCell ref="D110:F110"/>
    <mergeCell ref="G110:I110"/>
    <mergeCell ref="J110:L110"/>
    <mergeCell ref="M110:O110"/>
    <mergeCell ref="A105:C105"/>
    <mergeCell ref="A107:C107"/>
    <mergeCell ref="A109:F109"/>
    <mergeCell ref="B99:B100"/>
    <mergeCell ref="C99:C100"/>
    <mergeCell ref="D99:F99"/>
    <mergeCell ref="G99:I99"/>
    <mergeCell ref="J99:L99"/>
    <mergeCell ref="M99:O99"/>
    <mergeCell ref="A93:C93"/>
    <mergeCell ref="A95:C95"/>
    <mergeCell ref="A98:F98"/>
    <mergeCell ref="G98:O98"/>
    <mergeCell ref="B88:B89"/>
    <mergeCell ref="C88:C89"/>
    <mergeCell ref="D88:F88"/>
    <mergeCell ref="G88:I88"/>
    <mergeCell ref="J88:L88"/>
    <mergeCell ref="M88:O88"/>
    <mergeCell ref="M65:O65"/>
    <mergeCell ref="A83:C83"/>
    <mergeCell ref="A85:C85"/>
    <mergeCell ref="A87:F87"/>
    <mergeCell ref="G87:O87"/>
    <mergeCell ref="A59:C59"/>
    <mergeCell ref="A62:C62"/>
    <mergeCell ref="A64:F64"/>
    <mergeCell ref="G64:O64"/>
    <mergeCell ref="B65:B66"/>
    <mergeCell ref="C65:C66"/>
    <mergeCell ref="D65:F65"/>
    <mergeCell ref="G65:I65"/>
    <mergeCell ref="J65:L65"/>
    <mergeCell ref="A45:C45"/>
    <mergeCell ref="A47:F47"/>
    <mergeCell ref="G47:O47"/>
    <mergeCell ref="B48:B49"/>
    <mergeCell ref="C48:C49"/>
    <mergeCell ref="D48:F48"/>
    <mergeCell ref="G48:I48"/>
    <mergeCell ref="J48:L48"/>
    <mergeCell ref="M48:O48"/>
    <mergeCell ref="B37:B38"/>
    <mergeCell ref="D37:F37"/>
    <mergeCell ref="G37:I37"/>
    <mergeCell ref="J37:L37"/>
    <mergeCell ref="M37:O37"/>
    <mergeCell ref="A43:C43"/>
    <mergeCell ref="A32:C32"/>
    <mergeCell ref="A34:C34"/>
    <mergeCell ref="A36:F36"/>
    <mergeCell ref="G36:O36"/>
    <mergeCell ref="A12:O12"/>
    <mergeCell ref="A13:F13"/>
    <mergeCell ref="G13:O13"/>
    <mergeCell ref="D14:F14"/>
    <mergeCell ref="G14:I14"/>
    <mergeCell ref="J14:L14"/>
    <mergeCell ref="M14:O14"/>
    <mergeCell ref="A10:B10"/>
    <mergeCell ref="D10:E10"/>
    <mergeCell ref="H10:I10"/>
    <mergeCell ref="J10:K10"/>
    <mergeCell ref="L10:M10"/>
    <mergeCell ref="N10:O10"/>
    <mergeCell ref="A3:O3"/>
    <mergeCell ref="A6:O6"/>
    <mergeCell ref="A8:B8"/>
    <mergeCell ref="C8:E8"/>
    <mergeCell ref="H8:O8"/>
    <mergeCell ref="D9:E9"/>
    <mergeCell ref="H9:I9"/>
    <mergeCell ref="J9:K9"/>
    <mergeCell ref="L9:M9"/>
    <mergeCell ref="N9:O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1"/>
  <sheetViews>
    <sheetView topLeftCell="A128" zoomScale="90" zoomScaleNormal="90" workbookViewId="0">
      <selection activeCell="O152" sqref="O152"/>
    </sheetView>
  </sheetViews>
  <sheetFormatPr baseColWidth="10" defaultColWidth="12.5703125" defaultRowHeight="12.75" x14ac:dyDescent="0.2"/>
  <cols>
    <col min="1" max="1" width="63.5703125" style="78" customWidth="1"/>
    <col min="2" max="2" width="46.42578125" style="78" customWidth="1"/>
    <col min="3" max="3" width="12.42578125" style="93" customWidth="1"/>
    <col min="4" max="6" width="7" style="79" customWidth="1"/>
    <col min="7" max="15" width="6.42578125" style="79" customWidth="1"/>
    <col min="16" max="16" width="15.140625" style="93" customWidth="1"/>
    <col min="17" max="19" width="11.42578125" style="93" customWidth="1"/>
    <col min="20" max="25" width="10" style="93" customWidth="1"/>
    <col min="26" max="16384" width="12.5703125" style="93"/>
  </cols>
  <sheetData>
    <row r="3" spans="1:25" x14ac:dyDescent="0.2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95"/>
      <c r="B4" s="95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95"/>
      <c r="B5" s="95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50" t="s">
        <v>0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95"/>
      <c r="B7" s="95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52"/>
      <c r="B8" s="153"/>
      <c r="C8" s="154" t="s">
        <v>2</v>
      </c>
      <c r="D8" s="155"/>
      <c r="E8" s="156"/>
      <c r="F8" s="4"/>
      <c r="G8" s="5"/>
      <c r="H8" s="147" t="s">
        <v>3</v>
      </c>
      <c r="I8" s="104"/>
      <c r="J8" s="104"/>
      <c r="K8" s="104"/>
      <c r="L8" s="104"/>
      <c r="M8" s="104"/>
      <c r="N8" s="104"/>
      <c r="O8" s="105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6"/>
      <c r="B9" s="6"/>
      <c r="C9" s="98" t="s">
        <v>234</v>
      </c>
      <c r="D9" s="157" t="s">
        <v>233</v>
      </c>
      <c r="E9" s="158"/>
      <c r="F9" s="4"/>
      <c r="G9" s="5"/>
      <c r="H9" s="147" t="s">
        <v>4</v>
      </c>
      <c r="I9" s="105"/>
      <c r="J9" s="147" t="s">
        <v>5</v>
      </c>
      <c r="K9" s="105"/>
      <c r="L9" s="147" t="s">
        <v>6</v>
      </c>
      <c r="M9" s="105"/>
      <c r="N9" s="147" t="s">
        <v>7</v>
      </c>
      <c r="O9" s="105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63" t="s">
        <v>97</v>
      </c>
      <c r="B10" s="164"/>
      <c r="C10" s="99"/>
      <c r="D10" s="167"/>
      <c r="E10" s="168"/>
      <c r="F10" s="4"/>
      <c r="G10" s="5"/>
      <c r="H10" s="169"/>
      <c r="I10" s="105"/>
      <c r="J10" s="169"/>
      <c r="K10" s="105"/>
      <c r="L10" s="169"/>
      <c r="M10" s="105"/>
      <c r="N10" s="165"/>
      <c r="O10" s="166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95" t="s">
        <v>215</v>
      </c>
      <c r="B11" s="95"/>
      <c r="C11" s="7"/>
      <c r="D11" s="8"/>
      <c r="E11" s="8"/>
      <c r="F11" s="3"/>
      <c r="G11" s="8"/>
      <c r="H11" s="3"/>
      <c r="I11" s="8"/>
      <c r="J11" s="3"/>
      <c r="K11" s="9"/>
      <c r="L11" s="10"/>
      <c r="M11" s="8"/>
      <c r="N11" s="3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170" t="s">
        <v>8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71" t="s">
        <v>9</v>
      </c>
      <c r="B13" s="145"/>
      <c r="C13" s="145"/>
      <c r="D13" s="145"/>
      <c r="E13" s="145"/>
      <c r="F13" s="146"/>
      <c r="G13" s="172" t="s">
        <v>10</v>
      </c>
      <c r="H13" s="104"/>
      <c r="I13" s="104"/>
      <c r="J13" s="104"/>
      <c r="K13" s="104"/>
      <c r="L13" s="104"/>
      <c r="M13" s="104"/>
      <c r="N13" s="104"/>
      <c r="O13" s="105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11" t="s">
        <v>11</v>
      </c>
      <c r="B14" s="11" t="s">
        <v>12</v>
      </c>
      <c r="C14" s="12" t="s">
        <v>13</v>
      </c>
      <c r="D14" s="160" t="s">
        <v>14</v>
      </c>
      <c r="E14" s="161"/>
      <c r="F14" s="162"/>
      <c r="G14" s="160" t="s">
        <v>15</v>
      </c>
      <c r="H14" s="161"/>
      <c r="I14" s="162"/>
      <c r="J14" s="160" t="s">
        <v>16</v>
      </c>
      <c r="K14" s="161"/>
      <c r="L14" s="162"/>
      <c r="M14" s="160" t="s">
        <v>17</v>
      </c>
      <c r="N14" s="161"/>
      <c r="O14" s="162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92" t="s">
        <v>27</v>
      </c>
      <c r="B15" s="11" t="s">
        <v>28</v>
      </c>
      <c r="C15" s="12" t="s">
        <v>13</v>
      </c>
      <c r="D15" s="20" t="s">
        <v>19</v>
      </c>
      <c r="E15" s="20" t="s">
        <v>20</v>
      </c>
      <c r="F15" s="20" t="s">
        <v>21</v>
      </c>
      <c r="G15" s="20" t="s">
        <v>19</v>
      </c>
      <c r="H15" s="20" t="s">
        <v>20</v>
      </c>
      <c r="I15" s="20" t="s">
        <v>21</v>
      </c>
      <c r="J15" s="20" t="s">
        <v>19</v>
      </c>
      <c r="K15" s="20" t="s">
        <v>20</v>
      </c>
      <c r="L15" s="20" t="s">
        <v>21</v>
      </c>
      <c r="M15" s="20" t="s">
        <v>19</v>
      </c>
      <c r="N15" s="20" t="s">
        <v>20</v>
      </c>
      <c r="O15" s="20" t="s">
        <v>21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14" t="s">
        <v>162</v>
      </c>
      <c r="B16" s="21" t="s">
        <v>100</v>
      </c>
      <c r="C16" s="15" t="s">
        <v>22</v>
      </c>
      <c r="D16" s="16">
        <v>0</v>
      </c>
      <c r="E16" s="16">
        <v>0</v>
      </c>
      <c r="F16" s="16">
        <f t="shared" ref="F16:F22" si="0">SUM(D16:E16)</f>
        <v>0</v>
      </c>
      <c r="G16" s="16">
        <v>6</v>
      </c>
      <c r="H16" s="16">
        <v>4</v>
      </c>
      <c r="I16" s="16">
        <f t="shared" ref="I16:I23" si="1">SUM(G16:H16)</f>
        <v>10</v>
      </c>
      <c r="J16" s="16">
        <v>4</v>
      </c>
      <c r="K16" s="16">
        <v>12</v>
      </c>
      <c r="L16" s="16">
        <f t="shared" ref="L16:L27" si="2">SUM(J16:K16)</f>
        <v>16</v>
      </c>
      <c r="M16" s="16">
        <f t="shared" ref="M16:N27" si="3">SUM(G16,J16)</f>
        <v>10</v>
      </c>
      <c r="N16" s="16">
        <f t="shared" si="3"/>
        <v>16</v>
      </c>
      <c r="O16" s="16">
        <f t="shared" ref="O16:O27" si="4">SUM(M16:N16)</f>
        <v>26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4" t="s">
        <v>96</v>
      </c>
      <c r="B17" s="21" t="s">
        <v>100</v>
      </c>
      <c r="C17" s="15" t="s">
        <v>22</v>
      </c>
      <c r="D17" s="16">
        <v>0</v>
      </c>
      <c r="E17" s="16">
        <v>0</v>
      </c>
      <c r="F17" s="16">
        <f t="shared" si="0"/>
        <v>0</v>
      </c>
      <c r="G17" s="16">
        <v>4</v>
      </c>
      <c r="H17" s="16">
        <v>7</v>
      </c>
      <c r="I17" s="16">
        <f t="shared" si="1"/>
        <v>11</v>
      </c>
      <c r="J17" s="16">
        <v>4</v>
      </c>
      <c r="K17" s="16">
        <v>5</v>
      </c>
      <c r="L17" s="16">
        <f t="shared" si="2"/>
        <v>9</v>
      </c>
      <c r="M17" s="16">
        <f t="shared" si="3"/>
        <v>8</v>
      </c>
      <c r="N17" s="16">
        <f t="shared" si="3"/>
        <v>12</v>
      </c>
      <c r="O17" s="16">
        <f t="shared" si="4"/>
        <v>20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4" t="s">
        <v>200</v>
      </c>
      <c r="B18" s="21" t="s">
        <v>100</v>
      </c>
      <c r="C18" s="15" t="s">
        <v>22</v>
      </c>
      <c r="D18" s="16">
        <v>0</v>
      </c>
      <c r="E18" s="16">
        <v>0</v>
      </c>
      <c r="F18" s="16">
        <f t="shared" ref="F18:F21" si="5">SUM(D18:E18)</f>
        <v>0</v>
      </c>
      <c r="G18" s="16">
        <v>5</v>
      </c>
      <c r="H18" s="16">
        <v>2</v>
      </c>
      <c r="I18" s="16">
        <f t="shared" si="1"/>
        <v>7</v>
      </c>
      <c r="J18" s="16">
        <v>0</v>
      </c>
      <c r="K18" s="16"/>
      <c r="L18" s="16">
        <f t="shared" si="2"/>
        <v>0</v>
      </c>
      <c r="M18" s="16">
        <f t="shared" si="3"/>
        <v>5</v>
      </c>
      <c r="N18" s="16">
        <f t="shared" si="3"/>
        <v>2</v>
      </c>
      <c r="O18" s="16">
        <f t="shared" si="4"/>
        <v>7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4.75" customHeight="1" x14ac:dyDescent="0.2">
      <c r="A19" s="14" t="s">
        <v>202</v>
      </c>
      <c r="B19" s="21" t="s">
        <v>100</v>
      </c>
      <c r="C19" s="15" t="s">
        <v>22</v>
      </c>
      <c r="D19" s="16">
        <v>0</v>
      </c>
      <c r="E19" s="16">
        <v>0</v>
      </c>
      <c r="F19" s="16">
        <f t="shared" ref="F19" si="6">SUM(D19:E19)</f>
        <v>0</v>
      </c>
      <c r="G19" s="16">
        <v>0</v>
      </c>
      <c r="H19" s="16">
        <v>0</v>
      </c>
      <c r="I19" s="16">
        <f t="shared" si="1"/>
        <v>0</v>
      </c>
      <c r="J19" s="16">
        <v>0</v>
      </c>
      <c r="K19" s="16"/>
      <c r="L19" s="16">
        <f t="shared" si="2"/>
        <v>0</v>
      </c>
      <c r="M19" s="16">
        <f t="shared" si="3"/>
        <v>0</v>
      </c>
      <c r="N19" s="16">
        <f t="shared" si="3"/>
        <v>0</v>
      </c>
      <c r="O19" s="16">
        <f t="shared" si="4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4" t="s">
        <v>201</v>
      </c>
      <c r="B20" s="21" t="s">
        <v>100</v>
      </c>
      <c r="C20" s="15" t="s">
        <v>22</v>
      </c>
      <c r="D20" s="16">
        <v>0</v>
      </c>
      <c r="E20" s="16">
        <v>0</v>
      </c>
      <c r="F20" s="16">
        <f t="shared" si="5"/>
        <v>0</v>
      </c>
      <c r="G20" s="16">
        <v>0</v>
      </c>
      <c r="H20" s="16">
        <v>0</v>
      </c>
      <c r="I20" s="16">
        <f t="shared" si="1"/>
        <v>0</v>
      </c>
      <c r="J20" s="16">
        <v>0</v>
      </c>
      <c r="K20" s="16"/>
      <c r="L20" s="16">
        <f t="shared" si="2"/>
        <v>0</v>
      </c>
      <c r="M20" s="16">
        <f t="shared" si="3"/>
        <v>0</v>
      </c>
      <c r="N20" s="16">
        <f t="shared" si="3"/>
        <v>0</v>
      </c>
      <c r="O20" s="16">
        <f t="shared" si="4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4" t="s">
        <v>203</v>
      </c>
      <c r="B21" s="21" t="s">
        <v>100</v>
      </c>
      <c r="C21" s="15" t="s">
        <v>22</v>
      </c>
      <c r="D21" s="16">
        <v>0</v>
      </c>
      <c r="E21" s="16">
        <v>0</v>
      </c>
      <c r="F21" s="16">
        <f t="shared" si="5"/>
        <v>0</v>
      </c>
      <c r="G21" s="16">
        <v>0</v>
      </c>
      <c r="H21" s="16">
        <v>0</v>
      </c>
      <c r="I21" s="16">
        <f t="shared" si="1"/>
        <v>0</v>
      </c>
      <c r="J21" s="16">
        <v>0</v>
      </c>
      <c r="K21" s="16">
        <v>0</v>
      </c>
      <c r="L21" s="16">
        <f t="shared" si="2"/>
        <v>0</v>
      </c>
      <c r="M21" s="16">
        <f t="shared" si="3"/>
        <v>0</v>
      </c>
      <c r="N21" s="16">
        <f t="shared" si="3"/>
        <v>0</v>
      </c>
      <c r="O21" s="16">
        <f t="shared" si="4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4" t="s">
        <v>163</v>
      </c>
      <c r="B22" s="21" t="s">
        <v>100</v>
      </c>
      <c r="C22" s="15" t="s">
        <v>22</v>
      </c>
      <c r="D22" s="16">
        <v>0</v>
      </c>
      <c r="E22" s="16">
        <v>0</v>
      </c>
      <c r="F22" s="16">
        <f t="shared" si="0"/>
        <v>0</v>
      </c>
      <c r="G22" s="16">
        <v>0</v>
      </c>
      <c r="H22" s="16">
        <v>0</v>
      </c>
      <c r="I22" s="16">
        <f t="shared" si="1"/>
        <v>0</v>
      </c>
      <c r="J22" s="16">
        <v>7</v>
      </c>
      <c r="K22" s="16">
        <v>8</v>
      </c>
      <c r="L22" s="16">
        <f t="shared" si="2"/>
        <v>15</v>
      </c>
      <c r="M22" s="16">
        <f t="shared" si="3"/>
        <v>7</v>
      </c>
      <c r="N22" s="16">
        <f t="shared" si="3"/>
        <v>8</v>
      </c>
      <c r="O22" s="16">
        <f t="shared" si="4"/>
        <v>15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4" t="s">
        <v>164</v>
      </c>
      <c r="B23" s="21" t="s">
        <v>102</v>
      </c>
      <c r="C23" s="15" t="s">
        <v>22</v>
      </c>
      <c r="D23" s="16">
        <v>8</v>
      </c>
      <c r="E23" s="16">
        <v>0</v>
      </c>
      <c r="F23" s="16">
        <f t="shared" ref="F23:F27" si="7">SUM(D23:E23)</f>
        <v>8</v>
      </c>
      <c r="G23" s="16">
        <v>7</v>
      </c>
      <c r="H23" s="16">
        <v>0</v>
      </c>
      <c r="I23" s="16">
        <f t="shared" si="1"/>
        <v>7</v>
      </c>
      <c r="J23" s="16">
        <v>7</v>
      </c>
      <c r="K23" s="16">
        <v>4</v>
      </c>
      <c r="L23" s="16">
        <f t="shared" si="2"/>
        <v>11</v>
      </c>
      <c r="M23" s="16">
        <f t="shared" si="3"/>
        <v>14</v>
      </c>
      <c r="N23" s="16">
        <f t="shared" si="3"/>
        <v>4</v>
      </c>
      <c r="O23" s="16">
        <f t="shared" si="4"/>
        <v>18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4" t="s">
        <v>165</v>
      </c>
      <c r="B24" s="21" t="s">
        <v>101</v>
      </c>
      <c r="C24" s="15" t="s">
        <v>22</v>
      </c>
      <c r="D24" s="16">
        <v>3</v>
      </c>
      <c r="E24" s="16">
        <v>7</v>
      </c>
      <c r="F24" s="16">
        <f t="shared" si="7"/>
        <v>10</v>
      </c>
      <c r="G24" s="16">
        <v>3</v>
      </c>
      <c r="H24" s="16">
        <v>6</v>
      </c>
      <c r="I24" s="16">
        <f t="shared" ref="I24:I27" si="8">SUM(G24:H24)</f>
        <v>9</v>
      </c>
      <c r="J24" s="16">
        <v>5</v>
      </c>
      <c r="K24" s="16">
        <v>4</v>
      </c>
      <c r="L24" s="16">
        <f t="shared" si="2"/>
        <v>9</v>
      </c>
      <c r="M24" s="16">
        <f t="shared" si="3"/>
        <v>8</v>
      </c>
      <c r="N24" s="16">
        <f t="shared" si="3"/>
        <v>10</v>
      </c>
      <c r="O24" s="16">
        <f t="shared" si="4"/>
        <v>18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4" t="s">
        <v>166</v>
      </c>
      <c r="B25" s="21" t="s">
        <v>104</v>
      </c>
      <c r="C25" s="15" t="s">
        <v>22</v>
      </c>
      <c r="D25" s="16"/>
      <c r="E25" s="16"/>
      <c r="F25" s="16">
        <f t="shared" si="7"/>
        <v>0</v>
      </c>
      <c r="G25" s="16"/>
      <c r="H25" s="16"/>
      <c r="I25" s="16">
        <f t="shared" si="8"/>
        <v>0</v>
      </c>
      <c r="J25" s="16">
        <v>2</v>
      </c>
      <c r="K25" s="16">
        <v>2</v>
      </c>
      <c r="L25" s="16">
        <f t="shared" si="2"/>
        <v>4</v>
      </c>
      <c r="M25" s="16">
        <f t="shared" si="3"/>
        <v>2</v>
      </c>
      <c r="N25" s="16">
        <f t="shared" si="3"/>
        <v>2</v>
      </c>
      <c r="O25" s="16">
        <f t="shared" si="4"/>
        <v>4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4" t="s">
        <v>210</v>
      </c>
      <c r="B26" s="21" t="s">
        <v>211</v>
      </c>
      <c r="C26" s="15" t="s">
        <v>22</v>
      </c>
      <c r="D26" s="16">
        <v>1</v>
      </c>
      <c r="E26" s="16">
        <v>3</v>
      </c>
      <c r="F26" s="16">
        <f t="shared" si="7"/>
        <v>4</v>
      </c>
      <c r="G26" s="16">
        <v>1</v>
      </c>
      <c r="H26" s="16">
        <v>3</v>
      </c>
      <c r="I26" s="16">
        <f t="shared" si="8"/>
        <v>4</v>
      </c>
      <c r="J26" s="16">
        <v>0</v>
      </c>
      <c r="K26" s="16">
        <v>0</v>
      </c>
      <c r="L26" s="16">
        <f t="shared" si="2"/>
        <v>0</v>
      </c>
      <c r="M26" s="16">
        <f t="shared" si="3"/>
        <v>1</v>
      </c>
      <c r="N26" s="16">
        <f t="shared" si="3"/>
        <v>3</v>
      </c>
      <c r="O26" s="16">
        <f t="shared" si="4"/>
        <v>4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4" t="s">
        <v>167</v>
      </c>
      <c r="B27" s="21" t="s">
        <v>104</v>
      </c>
      <c r="C27" s="15" t="s">
        <v>22</v>
      </c>
      <c r="D27" s="16"/>
      <c r="E27" s="16"/>
      <c r="F27" s="16">
        <f t="shared" si="7"/>
        <v>0</v>
      </c>
      <c r="G27" s="16"/>
      <c r="H27" s="16"/>
      <c r="I27" s="16">
        <f t="shared" si="8"/>
        <v>0</v>
      </c>
      <c r="J27" s="16">
        <v>9</v>
      </c>
      <c r="K27" s="16">
        <v>6</v>
      </c>
      <c r="L27" s="16">
        <f t="shared" si="2"/>
        <v>15</v>
      </c>
      <c r="M27" s="16">
        <f t="shared" si="3"/>
        <v>9</v>
      </c>
      <c r="N27" s="16">
        <f t="shared" si="3"/>
        <v>6</v>
      </c>
      <c r="O27" s="16">
        <f t="shared" si="4"/>
        <v>15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37" t="s">
        <v>26</v>
      </c>
      <c r="B28" s="145"/>
      <c r="C28" s="146"/>
      <c r="D28" s="16">
        <f t="shared" ref="D28:O28" si="9">SUM(D16:D27)</f>
        <v>12</v>
      </c>
      <c r="E28" s="16">
        <f t="shared" si="9"/>
        <v>10</v>
      </c>
      <c r="F28" s="16">
        <f t="shared" si="9"/>
        <v>22</v>
      </c>
      <c r="G28" s="16">
        <f t="shared" si="9"/>
        <v>26</v>
      </c>
      <c r="H28" s="16">
        <f t="shared" si="9"/>
        <v>22</v>
      </c>
      <c r="I28" s="16">
        <f t="shared" si="9"/>
        <v>48</v>
      </c>
      <c r="J28" s="16">
        <f t="shared" si="9"/>
        <v>38</v>
      </c>
      <c r="K28" s="16">
        <f t="shared" si="9"/>
        <v>41</v>
      </c>
      <c r="L28" s="16">
        <f t="shared" si="9"/>
        <v>79</v>
      </c>
      <c r="M28" s="16">
        <f t="shared" si="9"/>
        <v>64</v>
      </c>
      <c r="N28" s="16">
        <f t="shared" si="9"/>
        <v>63</v>
      </c>
      <c r="O28" s="16">
        <f t="shared" si="9"/>
        <v>127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7"/>
      <c r="B29" s="17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1" t="s">
        <v>29</v>
      </c>
      <c r="B30" s="11" t="s">
        <v>12</v>
      </c>
      <c r="C30" s="12" t="s">
        <v>13</v>
      </c>
      <c r="D30" s="20" t="s">
        <v>19</v>
      </c>
      <c r="E30" s="20" t="s">
        <v>20</v>
      </c>
      <c r="F30" s="20" t="s">
        <v>21</v>
      </c>
      <c r="G30" s="20" t="s">
        <v>19</v>
      </c>
      <c r="H30" s="20" t="s">
        <v>20</v>
      </c>
      <c r="I30" s="20" t="s">
        <v>21</v>
      </c>
      <c r="J30" s="20" t="s">
        <v>19</v>
      </c>
      <c r="K30" s="20" t="s">
        <v>20</v>
      </c>
      <c r="L30" s="20" t="s">
        <v>21</v>
      </c>
      <c r="M30" s="20" t="s">
        <v>19</v>
      </c>
      <c r="N30" s="20" t="s">
        <v>20</v>
      </c>
      <c r="O30" s="20" t="s">
        <v>21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4" t="s">
        <v>137</v>
      </c>
      <c r="B31" s="14" t="s">
        <v>102</v>
      </c>
      <c r="C31" s="22" t="s">
        <v>22</v>
      </c>
      <c r="D31" s="16">
        <v>2</v>
      </c>
      <c r="E31" s="16">
        <v>8</v>
      </c>
      <c r="F31" s="16">
        <f>SUM(D31:E31)</f>
        <v>10</v>
      </c>
      <c r="G31" s="16">
        <v>2</v>
      </c>
      <c r="H31" s="16">
        <v>8</v>
      </c>
      <c r="I31" s="16">
        <f>SUM(G31:H31)</f>
        <v>10</v>
      </c>
      <c r="J31" s="16">
        <v>0</v>
      </c>
      <c r="K31" s="16">
        <v>0</v>
      </c>
      <c r="L31" s="16">
        <f>SUM(J31:K31)</f>
        <v>0</v>
      </c>
      <c r="M31" s="16">
        <f t="shared" ref="M31:N31" si="10">SUM(G31,J31)</f>
        <v>2</v>
      </c>
      <c r="N31" s="16">
        <f t="shared" si="10"/>
        <v>8</v>
      </c>
      <c r="O31" s="16">
        <f>SUM(M31:N31)</f>
        <v>10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00" t="s">
        <v>26</v>
      </c>
      <c r="B32" s="145"/>
      <c r="C32" s="146"/>
      <c r="D32" s="16">
        <f t="shared" ref="D32:O32" si="11">SUM(D31)</f>
        <v>2</v>
      </c>
      <c r="E32" s="16">
        <f t="shared" si="11"/>
        <v>8</v>
      </c>
      <c r="F32" s="16">
        <f t="shared" si="11"/>
        <v>10</v>
      </c>
      <c r="G32" s="16">
        <f t="shared" si="11"/>
        <v>2</v>
      </c>
      <c r="H32" s="16">
        <f t="shared" si="11"/>
        <v>8</v>
      </c>
      <c r="I32" s="16">
        <f t="shared" si="11"/>
        <v>10</v>
      </c>
      <c r="J32" s="16">
        <f t="shared" si="11"/>
        <v>0</v>
      </c>
      <c r="K32" s="16">
        <f t="shared" si="11"/>
        <v>0</v>
      </c>
      <c r="L32" s="16">
        <f t="shared" si="11"/>
        <v>0</v>
      </c>
      <c r="M32" s="16">
        <f t="shared" si="11"/>
        <v>2</v>
      </c>
      <c r="N32" s="16">
        <f t="shared" si="11"/>
        <v>8</v>
      </c>
      <c r="O32" s="16">
        <f t="shared" si="11"/>
        <v>10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8"/>
      <c r="B33" s="23"/>
      <c r="C33" s="23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00" t="s">
        <v>31</v>
      </c>
      <c r="B34" s="145"/>
      <c r="C34" s="146"/>
      <c r="D34" s="20">
        <f>SUM(D32,D28)</f>
        <v>14</v>
      </c>
      <c r="E34" s="20">
        <f t="shared" ref="E34:O34" si="12">SUM(E32,E28)</f>
        <v>18</v>
      </c>
      <c r="F34" s="20">
        <f t="shared" si="12"/>
        <v>32</v>
      </c>
      <c r="G34" s="20">
        <f t="shared" si="12"/>
        <v>28</v>
      </c>
      <c r="H34" s="20">
        <f t="shared" si="12"/>
        <v>30</v>
      </c>
      <c r="I34" s="20">
        <f t="shared" si="12"/>
        <v>58</v>
      </c>
      <c r="J34" s="20">
        <f t="shared" si="12"/>
        <v>38</v>
      </c>
      <c r="K34" s="20">
        <f t="shared" si="12"/>
        <v>41</v>
      </c>
      <c r="L34" s="20">
        <f t="shared" si="12"/>
        <v>79</v>
      </c>
      <c r="M34" s="20">
        <f t="shared" si="12"/>
        <v>66</v>
      </c>
      <c r="N34" s="20">
        <f t="shared" si="12"/>
        <v>71</v>
      </c>
      <c r="O34" s="20">
        <f t="shared" si="12"/>
        <v>137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8"/>
      <c r="B35" s="23"/>
      <c r="C35" s="2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8"/>
      <c r="B36" s="23"/>
      <c r="C36" s="2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8"/>
      <c r="B37" s="23"/>
      <c r="C37" s="2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24"/>
      <c r="B38" s="24"/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106" t="s">
        <v>32</v>
      </c>
      <c r="B39" s="145"/>
      <c r="C39" s="145"/>
      <c r="D39" s="145"/>
      <c r="E39" s="145"/>
      <c r="F39" s="146"/>
      <c r="G39" s="103" t="s">
        <v>10</v>
      </c>
      <c r="H39" s="104"/>
      <c r="I39" s="104"/>
      <c r="J39" s="104"/>
      <c r="K39" s="104"/>
      <c r="L39" s="104"/>
      <c r="M39" s="104"/>
      <c r="N39" s="104"/>
      <c r="O39" s="105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">
      <c r="A40" s="11" t="s">
        <v>11</v>
      </c>
      <c r="B40" s="92" t="s">
        <v>12</v>
      </c>
      <c r="C40" s="12" t="s">
        <v>13</v>
      </c>
      <c r="D40" s="103" t="s">
        <v>14</v>
      </c>
      <c r="E40" s="113"/>
      <c r="F40" s="114"/>
      <c r="G40" s="103" t="s">
        <v>15</v>
      </c>
      <c r="H40" s="113"/>
      <c r="I40" s="114"/>
      <c r="J40" s="103" t="s">
        <v>16</v>
      </c>
      <c r="K40" s="113"/>
      <c r="L40" s="114"/>
      <c r="M40" s="103" t="s">
        <v>17</v>
      </c>
      <c r="N40" s="113"/>
      <c r="O40" s="114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29" t="s">
        <v>29</v>
      </c>
      <c r="B41" s="11" t="s">
        <v>12</v>
      </c>
      <c r="C41" s="12" t="s">
        <v>13</v>
      </c>
      <c r="D41" s="20" t="s">
        <v>19</v>
      </c>
      <c r="E41" s="20" t="s">
        <v>20</v>
      </c>
      <c r="F41" s="20" t="s">
        <v>21</v>
      </c>
      <c r="G41" s="20" t="s">
        <v>19</v>
      </c>
      <c r="H41" s="20" t="s">
        <v>20</v>
      </c>
      <c r="I41" s="20" t="s">
        <v>21</v>
      </c>
      <c r="J41" s="20" t="s">
        <v>19</v>
      </c>
      <c r="K41" s="20" t="s">
        <v>20</v>
      </c>
      <c r="L41" s="20" t="s">
        <v>21</v>
      </c>
      <c r="M41" s="20" t="s">
        <v>19</v>
      </c>
      <c r="N41" s="20" t="s">
        <v>20</v>
      </c>
      <c r="O41" s="20" t="s">
        <v>21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2.5" x14ac:dyDescent="0.2">
      <c r="A42" s="30" t="s">
        <v>186</v>
      </c>
      <c r="B42" s="14" t="s">
        <v>105</v>
      </c>
      <c r="C42" s="15" t="s">
        <v>22</v>
      </c>
      <c r="D42" s="16">
        <v>2</v>
      </c>
      <c r="E42" s="16">
        <v>2</v>
      </c>
      <c r="F42" s="16">
        <f>D42+E42</f>
        <v>4</v>
      </c>
      <c r="G42" s="16">
        <v>0</v>
      </c>
      <c r="H42" s="16">
        <v>1</v>
      </c>
      <c r="I42" s="16">
        <f>SUM(G42:H42)</f>
        <v>1</v>
      </c>
      <c r="J42" s="16">
        <v>5</v>
      </c>
      <c r="K42" s="16">
        <v>3</v>
      </c>
      <c r="L42" s="16">
        <f>J42+K42</f>
        <v>8</v>
      </c>
      <c r="M42" s="16">
        <f>G42+J42</f>
        <v>5</v>
      </c>
      <c r="N42" s="16">
        <f>H42+K42</f>
        <v>4</v>
      </c>
      <c r="O42" s="16">
        <f>M42+N42</f>
        <v>9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2.5" x14ac:dyDescent="0.2">
      <c r="A43" s="31" t="s">
        <v>204</v>
      </c>
      <c r="B43" s="21" t="s">
        <v>105</v>
      </c>
      <c r="C43" s="15" t="s">
        <v>22</v>
      </c>
      <c r="D43" s="16">
        <v>3</v>
      </c>
      <c r="E43" s="16">
        <v>4</v>
      </c>
      <c r="F43" s="16">
        <f>SUM(D43:E43)</f>
        <v>7</v>
      </c>
      <c r="G43" s="16">
        <v>3</v>
      </c>
      <c r="H43" s="16">
        <v>3</v>
      </c>
      <c r="I43" s="16">
        <f>SUM(G43:H43)</f>
        <v>6</v>
      </c>
      <c r="J43" s="16">
        <v>11</v>
      </c>
      <c r="K43" s="16">
        <v>11</v>
      </c>
      <c r="L43" s="16">
        <f>SUM(J43:K43)</f>
        <v>22</v>
      </c>
      <c r="M43" s="16">
        <f t="shared" ref="M43:N53" si="13">G43+J43</f>
        <v>14</v>
      </c>
      <c r="N43" s="16">
        <f t="shared" si="13"/>
        <v>14</v>
      </c>
      <c r="O43" s="16">
        <f t="shared" ref="O43:O52" si="14">M43+N43</f>
        <v>28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2.5" x14ac:dyDescent="0.2">
      <c r="A44" s="31" t="s">
        <v>205</v>
      </c>
      <c r="B44" s="21" t="s">
        <v>105</v>
      </c>
      <c r="C44" s="15" t="s">
        <v>22</v>
      </c>
      <c r="D44" s="16">
        <v>9</v>
      </c>
      <c r="E44" s="16">
        <v>5</v>
      </c>
      <c r="F44" s="16">
        <f t="shared" ref="F44" si="15">SUM(D44:E44)</f>
        <v>14</v>
      </c>
      <c r="G44" s="16">
        <v>9</v>
      </c>
      <c r="H44" s="16">
        <v>5</v>
      </c>
      <c r="I44" s="16">
        <f t="shared" ref="I44:I46" si="16">SUM(G44:H44)</f>
        <v>14</v>
      </c>
      <c r="J44" s="16">
        <v>43</v>
      </c>
      <c r="K44" s="16">
        <v>7</v>
      </c>
      <c r="L44" s="16">
        <f t="shared" ref="L44:L53" si="17">SUM(J44:K44)</f>
        <v>50</v>
      </c>
      <c r="M44" s="16">
        <f t="shared" si="13"/>
        <v>52</v>
      </c>
      <c r="N44" s="16">
        <f t="shared" si="13"/>
        <v>12</v>
      </c>
      <c r="O44" s="16">
        <f t="shared" si="14"/>
        <v>64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2.5" x14ac:dyDescent="0.2">
      <c r="A45" s="31" t="s">
        <v>189</v>
      </c>
      <c r="B45" s="21" t="s">
        <v>105</v>
      </c>
      <c r="C45" s="15" t="s">
        <v>22</v>
      </c>
      <c r="D45" s="16">
        <v>1</v>
      </c>
      <c r="E45" s="16">
        <v>2</v>
      </c>
      <c r="F45" s="16">
        <f>D45+E45</f>
        <v>3</v>
      </c>
      <c r="G45" s="16">
        <v>1</v>
      </c>
      <c r="H45" s="16">
        <v>2</v>
      </c>
      <c r="I45" s="16">
        <f t="shared" si="16"/>
        <v>3</v>
      </c>
      <c r="J45" s="16">
        <v>5</v>
      </c>
      <c r="K45" s="16">
        <v>6</v>
      </c>
      <c r="L45" s="16">
        <f t="shared" si="17"/>
        <v>11</v>
      </c>
      <c r="M45" s="16">
        <f t="shared" si="13"/>
        <v>6</v>
      </c>
      <c r="N45" s="16">
        <f t="shared" si="13"/>
        <v>8</v>
      </c>
      <c r="O45" s="16">
        <f t="shared" si="14"/>
        <v>14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2.5" x14ac:dyDescent="0.2">
      <c r="A46" s="31" t="s">
        <v>188</v>
      </c>
      <c r="B46" s="21" t="s">
        <v>105</v>
      </c>
      <c r="C46" s="15" t="s">
        <v>22</v>
      </c>
      <c r="D46" s="16">
        <v>11</v>
      </c>
      <c r="E46" s="16">
        <v>10</v>
      </c>
      <c r="F46" s="16">
        <f>D46+E46</f>
        <v>21</v>
      </c>
      <c r="G46" s="16">
        <v>8</v>
      </c>
      <c r="H46" s="16">
        <v>9</v>
      </c>
      <c r="I46" s="16">
        <f t="shared" si="16"/>
        <v>17</v>
      </c>
      <c r="J46" s="16">
        <v>11</v>
      </c>
      <c r="K46" s="16">
        <v>4</v>
      </c>
      <c r="L46" s="16">
        <f t="shared" si="17"/>
        <v>15</v>
      </c>
      <c r="M46" s="16">
        <f t="shared" si="13"/>
        <v>19</v>
      </c>
      <c r="N46" s="16">
        <f t="shared" si="13"/>
        <v>13</v>
      </c>
      <c r="O46" s="16">
        <f t="shared" si="14"/>
        <v>32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2.5" x14ac:dyDescent="0.2">
      <c r="A47" s="31" t="s">
        <v>187</v>
      </c>
      <c r="B47" s="21" t="s">
        <v>105</v>
      </c>
      <c r="C47" s="15" t="s">
        <v>22</v>
      </c>
      <c r="D47" s="16">
        <v>12</v>
      </c>
      <c r="E47" s="16">
        <v>9</v>
      </c>
      <c r="F47" s="16">
        <f>D47+E47</f>
        <v>21</v>
      </c>
      <c r="G47" s="16">
        <v>12</v>
      </c>
      <c r="H47" s="16">
        <v>9</v>
      </c>
      <c r="I47" s="16">
        <f>G47+H47</f>
        <v>21</v>
      </c>
      <c r="J47" s="16">
        <v>15</v>
      </c>
      <c r="K47" s="16">
        <v>18</v>
      </c>
      <c r="L47" s="16">
        <f t="shared" si="17"/>
        <v>33</v>
      </c>
      <c r="M47" s="16">
        <f t="shared" si="13"/>
        <v>27</v>
      </c>
      <c r="N47" s="16">
        <f t="shared" si="13"/>
        <v>27</v>
      </c>
      <c r="O47" s="16">
        <f t="shared" si="14"/>
        <v>54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2.5" x14ac:dyDescent="0.2">
      <c r="A48" s="31" t="s">
        <v>35</v>
      </c>
      <c r="B48" s="21" t="s">
        <v>105</v>
      </c>
      <c r="C48" s="15" t="s">
        <v>22</v>
      </c>
      <c r="D48" s="16">
        <v>0</v>
      </c>
      <c r="E48" s="16">
        <v>0</v>
      </c>
      <c r="F48" s="16">
        <f t="shared" ref="F48:F52" si="18">SUM(D48:E48)</f>
        <v>0</v>
      </c>
      <c r="G48" s="16">
        <v>0</v>
      </c>
      <c r="H48" s="16">
        <v>0</v>
      </c>
      <c r="I48" s="16">
        <f t="shared" ref="I48:I53" si="19">SUM(G48:H48)</f>
        <v>0</v>
      </c>
      <c r="J48" s="16">
        <v>6</v>
      </c>
      <c r="K48" s="16">
        <v>8</v>
      </c>
      <c r="L48" s="16">
        <f t="shared" si="17"/>
        <v>14</v>
      </c>
      <c r="M48" s="16">
        <f t="shared" si="13"/>
        <v>6</v>
      </c>
      <c r="N48" s="16">
        <f t="shared" si="13"/>
        <v>8</v>
      </c>
      <c r="O48" s="16">
        <f t="shared" si="14"/>
        <v>14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2.5" x14ac:dyDescent="0.2">
      <c r="A49" s="31" t="s">
        <v>207</v>
      </c>
      <c r="B49" s="21" t="s">
        <v>105</v>
      </c>
      <c r="C49" s="15" t="s">
        <v>22</v>
      </c>
      <c r="D49" s="16">
        <v>8</v>
      </c>
      <c r="E49" s="16">
        <v>3</v>
      </c>
      <c r="F49" s="16">
        <f t="shared" si="18"/>
        <v>11</v>
      </c>
      <c r="G49" s="16">
        <v>8</v>
      </c>
      <c r="H49" s="16">
        <v>3</v>
      </c>
      <c r="I49" s="16">
        <f t="shared" si="19"/>
        <v>11</v>
      </c>
      <c r="J49" s="16">
        <v>12</v>
      </c>
      <c r="K49" s="16">
        <v>17</v>
      </c>
      <c r="L49" s="16">
        <f t="shared" si="17"/>
        <v>29</v>
      </c>
      <c r="M49" s="16">
        <f t="shared" si="13"/>
        <v>20</v>
      </c>
      <c r="N49" s="16">
        <f>H49+K49</f>
        <v>20</v>
      </c>
      <c r="O49" s="16">
        <f t="shared" si="14"/>
        <v>40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2.5" x14ac:dyDescent="0.2">
      <c r="A50" s="31" t="s">
        <v>212</v>
      </c>
      <c r="B50" s="21" t="s">
        <v>105</v>
      </c>
      <c r="C50" s="15" t="s">
        <v>22</v>
      </c>
      <c r="D50" s="16">
        <v>0</v>
      </c>
      <c r="E50" s="16">
        <v>0</v>
      </c>
      <c r="F50" s="16">
        <f t="shared" si="18"/>
        <v>0</v>
      </c>
      <c r="G50" s="16">
        <v>0</v>
      </c>
      <c r="H50" s="16">
        <v>0</v>
      </c>
      <c r="I50" s="16">
        <f t="shared" si="19"/>
        <v>0</v>
      </c>
      <c r="J50" s="16">
        <v>9</v>
      </c>
      <c r="K50" s="16">
        <v>1</v>
      </c>
      <c r="L50" s="16">
        <f t="shared" si="17"/>
        <v>10</v>
      </c>
      <c r="M50" s="16">
        <f t="shared" si="13"/>
        <v>9</v>
      </c>
      <c r="N50" s="16">
        <f>H50+K50</f>
        <v>1</v>
      </c>
      <c r="O50" s="16">
        <f t="shared" si="14"/>
        <v>10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2.5" x14ac:dyDescent="0.2">
      <c r="A51" s="31" t="s">
        <v>190</v>
      </c>
      <c r="B51" s="21" t="s">
        <v>105</v>
      </c>
      <c r="C51" s="15" t="s">
        <v>22</v>
      </c>
      <c r="D51" s="16">
        <v>0</v>
      </c>
      <c r="E51" s="16">
        <v>2</v>
      </c>
      <c r="F51" s="16">
        <f>D51+E51</f>
        <v>2</v>
      </c>
      <c r="G51" s="16">
        <v>0</v>
      </c>
      <c r="H51" s="16">
        <v>2</v>
      </c>
      <c r="I51" s="16">
        <f t="shared" si="19"/>
        <v>2</v>
      </c>
      <c r="J51" s="16">
        <v>0</v>
      </c>
      <c r="K51" s="16">
        <v>0</v>
      </c>
      <c r="L51" s="16">
        <v>0</v>
      </c>
      <c r="M51" s="16">
        <f t="shared" si="13"/>
        <v>0</v>
      </c>
      <c r="N51" s="16">
        <f t="shared" si="13"/>
        <v>2</v>
      </c>
      <c r="O51" s="16">
        <f t="shared" si="14"/>
        <v>2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2.5" x14ac:dyDescent="0.2">
      <c r="A52" s="31" t="s">
        <v>206</v>
      </c>
      <c r="B52" s="21" t="s">
        <v>105</v>
      </c>
      <c r="C52" s="15" t="s">
        <v>22</v>
      </c>
      <c r="D52" s="16">
        <v>5</v>
      </c>
      <c r="E52" s="16">
        <v>5</v>
      </c>
      <c r="F52" s="16">
        <f t="shared" si="18"/>
        <v>10</v>
      </c>
      <c r="G52" s="16">
        <v>5</v>
      </c>
      <c r="H52" s="16">
        <v>4</v>
      </c>
      <c r="I52" s="16">
        <f t="shared" si="19"/>
        <v>9</v>
      </c>
      <c r="J52" s="16">
        <v>28</v>
      </c>
      <c r="K52" s="16">
        <v>12</v>
      </c>
      <c r="L52" s="16">
        <f t="shared" si="17"/>
        <v>40</v>
      </c>
      <c r="M52" s="16">
        <f t="shared" si="13"/>
        <v>33</v>
      </c>
      <c r="N52" s="16">
        <f t="shared" si="13"/>
        <v>16</v>
      </c>
      <c r="O52" s="16">
        <f t="shared" si="14"/>
        <v>49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2.5" x14ac:dyDescent="0.2">
      <c r="A53" s="31" t="s">
        <v>191</v>
      </c>
      <c r="B53" s="21" t="s">
        <v>105</v>
      </c>
      <c r="C53" s="15" t="s">
        <v>22</v>
      </c>
      <c r="D53" s="16">
        <v>7</v>
      </c>
      <c r="E53" s="16">
        <v>1</v>
      </c>
      <c r="F53" s="16">
        <f>D53+E53</f>
        <v>8</v>
      </c>
      <c r="G53" s="16">
        <v>7</v>
      </c>
      <c r="H53" s="16">
        <v>1</v>
      </c>
      <c r="I53" s="16">
        <f t="shared" si="19"/>
        <v>8</v>
      </c>
      <c r="J53" s="16">
        <v>16</v>
      </c>
      <c r="K53" s="16">
        <v>3</v>
      </c>
      <c r="L53" s="16">
        <f t="shared" si="17"/>
        <v>19</v>
      </c>
      <c r="M53" s="16">
        <f t="shared" si="13"/>
        <v>23</v>
      </c>
      <c r="N53" s="16">
        <f t="shared" si="13"/>
        <v>4</v>
      </c>
      <c r="O53" s="16">
        <f>M53+N53</f>
        <v>27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142" t="s">
        <v>26</v>
      </c>
      <c r="B54" s="145"/>
      <c r="C54" s="146"/>
      <c r="D54" s="16">
        <f t="shared" ref="D54:O54" si="20">SUM(D42:D53)</f>
        <v>58</v>
      </c>
      <c r="E54" s="16">
        <f t="shared" si="20"/>
        <v>43</v>
      </c>
      <c r="F54" s="16">
        <f t="shared" si="20"/>
        <v>101</v>
      </c>
      <c r="G54" s="16">
        <f t="shared" si="20"/>
        <v>53</v>
      </c>
      <c r="H54" s="16">
        <f t="shared" si="20"/>
        <v>39</v>
      </c>
      <c r="I54" s="16">
        <f t="shared" si="20"/>
        <v>92</v>
      </c>
      <c r="J54" s="16">
        <f t="shared" si="20"/>
        <v>161</v>
      </c>
      <c r="K54" s="16">
        <f t="shared" si="20"/>
        <v>90</v>
      </c>
      <c r="L54" s="16">
        <f t="shared" si="20"/>
        <v>251</v>
      </c>
      <c r="M54" s="16">
        <f t="shared" si="20"/>
        <v>214</v>
      </c>
      <c r="N54" s="16">
        <f t="shared" si="20"/>
        <v>129</v>
      </c>
      <c r="O54" s="16">
        <f t="shared" si="20"/>
        <v>343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18"/>
      <c r="B55" s="23"/>
      <c r="C55" s="23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">
      <c r="A56" s="100" t="s">
        <v>31</v>
      </c>
      <c r="B56" s="145"/>
      <c r="C56" s="146"/>
      <c r="D56" s="20">
        <f>SUM(D54)</f>
        <v>58</v>
      </c>
      <c r="E56" s="20">
        <f t="shared" ref="E56:O56" si="21">SUM(E54)</f>
        <v>43</v>
      </c>
      <c r="F56" s="20">
        <f t="shared" si="21"/>
        <v>101</v>
      </c>
      <c r="G56" s="20">
        <f t="shared" si="21"/>
        <v>53</v>
      </c>
      <c r="H56" s="20">
        <f t="shared" si="21"/>
        <v>39</v>
      </c>
      <c r="I56" s="20">
        <f t="shared" si="21"/>
        <v>92</v>
      </c>
      <c r="J56" s="20">
        <f t="shared" si="21"/>
        <v>161</v>
      </c>
      <c r="K56" s="20">
        <f t="shared" si="21"/>
        <v>90</v>
      </c>
      <c r="L56" s="20">
        <f t="shared" si="21"/>
        <v>251</v>
      </c>
      <c r="M56" s="20">
        <f t="shared" si="21"/>
        <v>214</v>
      </c>
      <c r="N56" s="20">
        <f t="shared" si="21"/>
        <v>129</v>
      </c>
      <c r="O56" s="20">
        <f t="shared" si="21"/>
        <v>343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">
      <c r="A57" s="24"/>
      <c r="B57" s="24"/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">
      <c r="A58" s="106" t="s">
        <v>36</v>
      </c>
      <c r="B58" s="145"/>
      <c r="C58" s="145"/>
      <c r="D58" s="145"/>
      <c r="E58" s="145"/>
      <c r="F58" s="146"/>
      <c r="G58" s="103" t="s">
        <v>10</v>
      </c>
      <c r="H58" s="104"/>
      <c r="I58" s="104"/>
      <c r="J58" s="104"/>
      <c r="K58" s="104"/>
      <c r="L58" s="104"/>
      <c r="M58" s="104"/>
      <c r="N58" s="104"/>
      <c r="O58" s="105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11" t="s">
        <v>11</v>
      </c>
      <c r="B59" s="92" t="s">
        <v>12</v>
      </c>
      <c r="C59" s="94" t="s">
        <v>13</v>
      </c>
      <c r="D59" s="103" t="s">
        <v>14</v>
      </c>
      <c r="E59" s="104"/>
      <c r="F59" s="105"/>
      <c r="G59" s="103" t="s">
        <v>15</v>
      </c>
      <c r="H59" s="104"/>
      <c r="I59" s="105"/>
      <c r="J59" s="103" t="s">
        <v>16</v>
      </c>
      <c r="K59" s="104"/>
      <c r="L59" s="105"/>
      <c r="M59" s="103" t="s">
        <v>17</v>
      </c>
      <c r="N59" s="104"/>
      <c r="O59" s="105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11" t="s">
        <v>27</v>
      </c>
      <c r="B60" s="11" t="s">
        <v>12</v>
      </c>
      <c r="C60" s="12" t="s">
        <v>13</v>
      </c>
      <c r="D60" s="20" t="s">
        <v>19</v>
      </c>
      <c r="E60" s="20" t="s">
        <v>20</v>
      </c>
      <c r="F60" s="20" t="s">
        <v>21</v>
      </c>
      <c r="G60" s="20" t="s">
        <v>19</v>
      </c>
      <c r="H60" s="20" t="s">
        <v>20</v>
      </c>
      <c r="I60" s="20" t="s">
        <v>21</v>
      </c>
      <c r="J60" s="20" t="s">
        <v>19</v>
      </c>
      <c r="K60" s="20" t="s">
        <v>20</v>
      </c>
      <c r="L60" s="20" t="s">
        <v>21</v>
      </c>
      <c r="M60" s="20" t="s">
        <v>19</v>
      </c>
      <c r="N60" s="20" t="s">
        <v>20</v>
      </c>
      <c r="O60" s="20" t="s">
        <v>21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2.5" x14ac:dyDescent="0.2">
      <c r="A61" s="14" t="s">
        <v>169</v>
      </c>
      <c r="B61" s="14" t="s">
        <v>109</v>
      </c>
      <c r="C61" s="22" t="s">
        <v>195</v>
      </c>
      <c r="D61" s="16">
        <v>0</v>
      </c>
      <c r="E61" s="16">
        <v>0</v>
      </c>
      <c r="F61" s="16">
        <f t="shared" ref="F61:F64" si="22">SUM(D61:E61)</f>
        <v>0</v>
      </c>
      <c r="G61" s="16">
        <v>0</v>
      </c>
      <c r="H61" s="16">
        <v>0</v>
      </c>
      <c r="I61" s="16">
        <f t="shared" ref="I61:I64" si="23">SUM(G61:H61)</f>
        <v>0</v>
      </c>
      <c r="J61" s="16">
        <v>18</v>
      </c>
      <c r="K61" s="16">
        <v>15</v>
      </c>
      <c r="L61" s="16">
        <f t="shared" ref="L61:L64" si="24">SUM(J61:K61)</f>
        <v>33</v>
      </c>
      <c r="M61" s="16">
        <f t="shared" ref="M61:N64" si="25">SUM(G61,J61)</f>
        <v>18</v>
      </c>
      <c r="N61" s="16">
        <f t="shared" si="25"/>
        <v>15</v>
      </c>
      <c r="O61" s="16">
        <f t="shared" ref="O61:O64" si="26">SUM(M61:N61)</f>
        <v>33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2.5" x14ac:dyDescent="0.2">
      <c r="A62" s="14" t="s">
        <v>170</v>
      </c>
      <c r="B62" s="14" t="s">
        <v>111</v>
      </c>
      <c r="C62" s="22" t="s">
        <v>195</v>
      </c>
      <c r="D62" s="16">
        <v>0</v>
      </c>
      <c r="E62" s="16">
        <v>0</v>
      </c>
      <c r="F62" s="16">
        <f t="shared" si="22"/>
        <v>0</v>
      </c>
      <c r="G62" s="16">
        <v>0</v>
      </c>
      <c r="H62" s="16">
        <v>0</v>
      </c>
      <c r="I62" s="16">
        <f t="shared" si="23"/>
        <v>0</v>
      </c>
      <c r="J62" s="16">
        <v>0</v>
      </c>
      <c r="K62" s="16">
        <v>6</v>
      </c>
      <c r="L62" s="16">
        <f t="shared" si="24"/>
        <v>6</v>
      </c>
      <c r="M62" s="16">
        <f t="shared" si="25"/>
        <v>0</v>
      </c>
      <c r="N62" s="16">
        <f t="shared" si="25"/>
        <v>6</v>
      </c>
      <c r="O62" s="16">
        <f t="shared" si="26"/>
        <v>6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2.5" x14ac:dyDescent="0.2">
      <c r="A63" s="14" t="s">
        <v>149</v>
      </c>
      <c r="B63" s="14" t="s">
        <v>110</v>
      </c>
      <c r="C63" s="22" t="s">
        <v>195</v>
      </c>
      <c r="D63" s="16">
        <v>4</v>
      </c>
      <c r="E63" s="16">
        <v>8</v>
      </c>
      <c r="F63" s="16">
        <f t="shared" si="22"/>
        <v>12</v>
      </c>
      <c r="G63" s="16">
        <v>4</v>
      </c>
      <c r="H63" s="16">
        <v>8</v>
      </c>
      <c r="I63" s="16">
        <f t="shared" si="23"/>
        <v>12</v>
      </c>
      <c r="J63" s="16">
        <v>0</v>
      </c>
      <c r="K63" s="16">
        <v>0</v>
      </c>
      <c r="L63" s="16">
        <f t="shared" si="24"/>
        <v>0</v>
      </c>
      <c r="M63" s="16">
        <f t="shared" si="25"/>
        <v>4</v>
      </c>
      <c r="N63" s="16">
        <f t="shared" si="25"/>
        <v>8</v>
      </c>
      <c r="O63" s="16">
        <f t="shared" si="26"/>
        <v>12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2.5" x14ac:dyDescent="0.2">
      <c r="A64" s="14" t="s">
        <v>150</v>
      </c>
      <c r="B64" s="14" t="s">
        <v>110</v>
      </c>
      <c r="C64" s="22" t="s">
        <v>195</v>
      </c>
      <c r="D64" s="16">
        <v>0</v>
      </c>
      <c r="E64" s="16">
        <v>0</v>
      </c>
      <c r="F64" s="16">
        <f t="shared" si="22"/>
        <v>0</v>
      </c>
      <c r="G64" s="16">
        <v>0</v>
      </c>
      <c r="H64" s="16">
        <v>0</v>
      </c>
      <c r="I64" s="16">
        <f t="shared" si="23"/>
        <v>0</v>
      </c>
      <c r="J64" s="16">
        <v>11</v>
      </c>
      <c r="K64" s="16">
        <v>7</v>
      </c>
      <c r="L64" s="16">
        <f t="shared" si="24"/>
        <v>18</v>
      </c>
      <c r="M64" s="16">
        <f t="shared" si="25"/>
        <v>11</v>
      </c>
      <c r="N64" s="16">
        <f t="shared" si="25"/>
        <v>7</v>
      </c>
      <c r="O64" s="16">
        <f t="shared" si="26"/>
        <v>18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03" t="s">
        <v>26</v>
      </c>
      <c r="B65" s="145"/>
      <c r="C65" s="146"/>
      <c r="D65" s="16">
        <f>SUM(D61:D64)</f>
        <v>4</v>
      </c>
      <c r="E65" s="16">
        <f t="shared" ref="E65:O65" si="27">SUM(E61:E64)</f>
        <v>8</v>
      </c>
      <c r="F65" s="16">
        <f t="shared" si="27"/>
        <v>12</v>
      </c>
      <c r="G65" s="16">
        <f t="shared" si="27"/>
        <v>4</v>
      </c>
      <c r="H65" s="16">
        <f t="shared" si="27"/>
        <v>8</v>
      </c>
      <c r="I65" s="16">
        <f t="shared" si="27"/>
        <v>12</v>
      </c>
      <c r="J65" s="16">
        <f t="shared" si="27"/>
        <v>29</v>
      </c>
      <c r="K65" s="16">
        <f t="shared" si="27"/>
        <v>28</v>
      </c>
      <c r="L65" s="16">
        <f t="shared" si="27"/>
        <v>57</v>
      </c>
      <c r="M65" s="16">
        <f t="shared" si="27"/>
        <v>33</v>
      </c>
      <c r="N65" s="16">
        <f t="shared" si="27"/>
        <v>36</v>
      </c>
      <c r="O65" s="16">
        <f t="shared" si="27"/>
        <v>69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24"/>
      <c r="B66" s="24"/>
      <c r="C66" s="26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100" t="s">
        <v>31</v>
      </c>
      <c r="B67" s="145"/>
      <c r="C67" s="146"/>
      <c r="D67" s="20">
        <f>SUM(D65)</f>
        <v>4</v>
      </c>
      <c r="E67" s="20">
        <f t="shared" ref="E67:O67" si="28">SUM(E65)</f>
        <v>8</v>
      </c>
      <c r="F67" s="20">
        <f t="shared" si="28"/>
        <v>12</v>
      </c>
      <c r="G67" s="20">
        <f t="shared" si="28"/>
        <v>4</v>
      </c>
      <c r="H67" s="20">
        <f t="shared" si="28"/>
        <v>8</v>
      </c>
      <c r="I67" s="20">
        <f t="shared" si="28"/>
        <v>12</v>
      </c>
      <c r="J67" s="20">
        <f t="shared" si="28"/>
        <v>29</v>
      </c>
      <c r="K67" s="20">
        <f t="shared" si="28"/>
        <v>28</v>
      </c>
      <c r="L67" s="20">
        <f t="shared" si="28"/>
        <v>57</v>
      </c>
      <c r="M67" s="20">
        <f t="shared" si="28"/>
        <v>33</v>
      </c>
      <c r="N67" s="20">
        <f t="shared" si="28"/>
        <v>36</v>
      </c>
      <c r="O67" s="20">
        <f t="shared" si="28"/>
        <v>69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18"/>
      <c r="B68" s="23"/>
      <c r="C68" s="2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106" t="s">
        <v>41</v>
      </c>
      <c r="B69" s="145"/>
      <c r="C69" s="145"/>
      <c r="D69" s="145"/>
      <c r="E69" s="145"/>
      <c r="F69" s="146"/>
      <c r="G69" s="103" t="s">
        <v>10</v>
      </c>
      <c r="H69" s="104"/>
      <c r="I69" s="104"/>
      <c r="J69" s="104"/>
      <c r="K69" s="104"/>
      <c r="L69" s="104"/>
      <c r="M69" s="104"/>
      <c r="N69" s="104"/>
      <c r="O69" s="105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1" t="s">
        <v>11</v>
      </c>
      <c r="B70" s="92" t="s">
        <v>12</v>
      </c>
      <c r="C70" s="94" t="s">
        <v>13</v>
      </c>
      <c r="D70" s="103" t="s">
        <v>14</v>
      </c>
      <c r="E70" s="113"/>
      <c r="F70" s="114"/>
      <c r="G70" s="103" t="s">
        <v>15</v>
      </c>
      <c r="H70" s="113"/>
      <c r="I70" s="114"/>
      <c r="J70" s="103" t="s">
        <v>16</v>
      </c>
      <c r="K70" s="113"/>
      <c r="L70" s="114"/>
      <c r="M70" s="103" t="s">
        <v>17</v>
      </c>
      <c r="N70" s="113"/>
      <c r="O70" s="114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92" t="s">
        <v>27</v>
      </c>
      <c r="B71" s="11" t="s">
        <v>12</v>
      </c>
      <c r="C71" s="12" t="s">
        <v>13</v>
      </c>
      <c r="D71" s="20" t="s">
        <v>19</v>
      </c>
      <c r="E71" s="20" t="s">
        <v>20</v>
      </c>
      <c r="F71" s="20" t="s">
        <v>21</v>
      </c>
      <c r="G71" s="20" t="s">
        <v>19</v>
      </c>
      <c r="H71" s="20" t="s">
        <v>20</v>
      </c>
      <c r="I71" s="20" t="s">
        <v>21</v>
      </c>
      <c r="J71" s="20" t="s">
        <v>19</v>
      </c>
      <c r="K71" s="20" t="s">
        <v>20</v>
      </c>
      <c r="L71" s="20" t="s">
        <v>21</v>
      </c>
      <c r="M71" s="20" t="s">
        <v>19</v>
      </c>
      <c r="N71" s="20" t="s">
        <v>20</v>
      </c>
      <c r="O71" s="20" t="s">
        <v>21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14" t="s">
        <v>154</v>
      </c>
      <c r="B72" s="21" t="s">
        <v>113</v>
      </c>
      <c r="C72" s="22" t="s">
        <v>39</v>
      </c>
      <c r="D72" s="16">
        <v>0</v>
      </c>
      <c r="E72" s="16">
        <v>0</v>
      </c>
      <c r="F72" s="16">
        <f t="shared" ref="F72:F77" si="29">SUM(D72:E72)</f>
        <v>0</v>
      </c>
      <c r="G72" s="16">
        <v>0</v>
      </c>
      <c r="H72" s="16">
        <v>0</v>
      </c>
      <c r="I72" s="16">
        <f t="shared" ref="I72:I77" si="30">SUM(G72:H72)</f>
        <v>0</v>
      </c>
      <c r="J72" s="16">
        <v>0</v>
      </c>
      <c r="K72" s="16">
        <v>0</v>
      </c>
      <c r="L72" s="16">
        <f t="shared" ref="L72:L77" si="31">SUM(J72:K72)</f>
        <v>0</v>
      </c>
      <c r="M72" s="16">
        <f t="shared" ref="M72:N77" si="32">SUM(G72,J72)</f>
        <v>0</v>
      </c>
      <c r="N72" s="16">
        <f t="shared" si="32"/>
        <v>0</v>
      </c>
      <c r="O72" s="16">
        <f t="shared" ref="O72:O77" si="33">SUM(M72:N72)</f>
        <v>0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">
      <c r="A73" s="14" t="s">
        <v>96</v>
      </c>
      <c r="B73" s="21" t="s">
        <v>113</v>
      </c>
      <c r="C73" s="22" t="s">
        <v>39</v>
      </c>
      <c r="D73" s="16">
        <v>0</v>
      </c>
      <c r="E73" s="16">
        <v>0</v>
      </c>
      <c r="F73" s="16">
        <f t="shared" si="29"/>
        <v>0</v>
      </c>
      <c r="G73" s="16">
        <v>0</v>
      </c>
      <c r="H73" s="16">
        <v>0</v>
      </c>
      <c r="I73" s="16">
        <f t="shared" si="30"/>
        <v>0</v>
      </c>
      <c r="J73" s="16">
        <v>2</v>
      </c>
      <c r="K73" s="16">
        <v>6</v>
      </c>
      <c r="L73" s="16">
        <f t="shared" si="31"/>
        <v>8</v>
      </c>
      <c r="M73" s="16">
        <f t="shared" si="32"/>
        <v>2</v>
      </c>
      <c r="N73" s="16">
        <f t="shared" si="32"/>
        <v>6</v>
      </c>
      <c r="O73" s="16">
        <f t="shared" si="33"/>
        <v>8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14" t="s">
        <v>155</v>
      </c>
      <c r="B74" s="21" t="s">
        <v>115</v>
      </c>
      <c r="C74" s="22" t="s">
        <v>39</v>
      </c>
      <c r="D74" s="16">
        <v>0</v>
      </c>
      <c r="E74" s="16">
        <v>0</v>
      </c>
      <c r="F74" s="16">
        <f t="shared" si="29"/>
        <v>0</v>
      </c>
      <c r="G74" s="16">
        <v>0</v>
      </c>
      <c r="H74" s="16">
        <v>0</v>
      </c>
      <c r="I74" s="16">
        <f t="shared" si="30"/>
        <v>0</v>
      </c>
      <c r="J74" s="16">
        <v>3</v>
      </c>
      <c r="K74" s="16">
        <v>7</v>
      </c>
      <c r="L74" s="16">
        <f t="shared" si="31"/>
        <v>10</v>
      </c>
      <c r="M74" s="16">
        <f t="shared" si="32"/>
        <v>3</v>
      </c>
      <c r="N74" s="16">
        <f t="shared" si="32"/>
        <v>7</v>
      </c>
      <c r="O74" s="16">
        <f t="shared" si="33"/>
        <v>10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14" t="s">
        <v>163</v>
      </c>
      <c r="B75" s="21" t="s">
        <v>115</v>
      </c>
      <c r="C75" s="22" t="s">
        <v>39</v>
      </c>
      <c r="D75" s="16">
        <v>8</v>
      </c>
      <c r="E75" s="16">
        <v>10</v>
      </c>
      <c r="F75" s="16">
        <f t="shared" si="29"/>
        <v>18</v>
      </c>
      <c r="G75" s="16">
        <v>8</v>
      </c>
      <c r="H75" s="16">
        <v>9</v>
      </c>
      <c r="I75" s="16">
        <f t="shared" si="30"/>
        <v>17</v>
      </c>
      <c r="J75" s="16">
        <v>6</v>
      </c>
      <c r="K75" s="16">
        <v>4</v>
      </c>
      <c r="L75" s="16">
        <f t="shared" si="31"/>
        <v>10</v>
      </c>
      <c r="M75" s="16">
        <f t="shared" si="32"/>
        <v>14</v>
      </c>
      <c r="N75" s="16">
        <f t="shared" si="32"/>
        <v>13</v>
      </c>
      <c r="O75" s="16">
        <f t="shared" si="33"/>
        <v>27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31" t="s">
        <v>173</v>
      </c>
      <c r="B76" s="21" t="s">
        <v>117</v>
      </c>
      <c r="C76" s="22" t="s">
        <v>39</v>
      </c>
      <c r="D76" s="16">
        <v>9</v>
      </c>
      <c r="E76" s="16">
        <v>3</v>
      </c>
      <c r="F76" s="16">
        <f t="shared" si="29"/>
        <v>12</v>
      </c>
      <c r="G76" s="16">
        <v>7</v>
      </c>
      <c r="H76" s="16">
        <v>3</v>
      </c>
      <c r="I76" s="16">
        <f t="shared" si="30"/>
        <v>10</v>
      </c>
      <c r="J76" s="16">
        <v>2</v>
      </c>
      <c r="K76" s="16">
        <v>5</v>
      </c>
      <c r="L76" s="16">
        <f t="shared" si="31"/>
        <v>7</v>
      </c>
      <c r="M76" s="16">
        <f t="shared" si="32"/>
        <v>9</v>
      </c>
      <c r="N76" s="16">
        <f t="shared" si="32"/>
        <v>8</v>
      </c>
      <c r="O76" s="16">
        <f t="shared" si="33"/>
        <v>17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31" t="s">
        <v>174</v>
      </c>
      <c r="B77" s="21" t="s">
        <v>120</v>
      </c>
      <c r="C77" s="22" t="s">
        <v>39</v>
      </c>
      <c r="D77" s="16">
        <v>0</v>
      </c>
      <c r="E77" s="16">
        <v>0</v>
      </c>
      <c r="F77" s="16">
        <f t="shared" si="29"/>
        <v>0</v>
      </c>
      <c r="G77" s="16">
        <v>0</v>
      </c>
      <c r="H77" s="16">
        <v>0</v>
      </c>
      <c r="I77" s="16">
        <f t="shared" si="30"/>
        <v>0</v>
      </c>
      <c r="J77" s="16">
        <v>1</v>
      </c>
      <c r="K77" s="16">
        <v>0</v>
      </c>
      <c r="L77" s="16">
        <f t="shared" si="31"/>
        <v>1</v>
      </c>
      <c r="M77" s="16">
        <f t="shared" si="32"/>
        <v>1</v>
      </c>
      <c r="N77" s="16">
        <f t="shared" si="32"/>
        <v>0</v>
      </c>
      <c r="O77" s="16">
        <f t="shared" si="33"/>
        <v>1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42" t="s">
        <v>26</v>
      </c>
      <c r="B78" s="143"/>
      <c r="C78" s="144"/>
      <c r="D78" s="16">
        <f t="shared" ref="D78:O78" si="34">SUM(D72:D77)</f>
        <v>17</v>
      </c>
      <c r="E78" s="16">
        <f t="shared" si="34"/>
        <v>13</v>
      </c>
      <c r="F78" s="16">
        <f t="shared" si="34"/>
        <v>30</v>
      </c>
      <c r="G78" s="16">
        <f t="shared" si="34"/>
        <v>15</v>
      </c>
      <c r="H78" s="16">
        <f t="shared" si="34"/>
        <v>12</v>
      </c>
      <c r="I78" s="16">
        <f t="shared" si="34"/>
        <v>27</v>
      </c>
      <c r="J78" s="16">
        <f t="shared" si="34"/>
        <v>14</v>
      </c>
      <c r="K78" s="16">
        <f t="shared" si="34"/>
        <v>22</v>
      </c>
      <c r="L78" s="16">
        <f t="shared" si="34"/>
        <v>36</v>
      </c>
      <c r="M78" s="16">
        <f t="shared" si="34"/>
        <v>29</v>
      </c>
      <c r="N78" s="16">
        <f t="shared" si="34"/>
        <v>34</v>
      </c>
      <c r="O78" s="16">
        <f t="shared" si="34"/>
        <v>63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24"/>
      <c r="B79" s="24"/>
      <c r="C79" s="25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">
      <c r="A80" s="100" t="s">
        <v>31</v>
      </c>
      <c r="B80" s="101"/>
      <c r="C80" s="102"/>
      <c r="D80" s="20">
        <f>SUM(D78)</f>
        <v>17</v>
      </c>
      <c r="E80" s="20">
        <f t="shared" ref="E80:O80" si="35">SUM(E78)</f>
        <v>13</v>
      </c>
      <c r="F80" s="20">
        <f t="shared" si="35"/>
        <v>30</v>
      </c>
      <c r="G80" s="20">
        <f t="shared" si="35"/>
        <v>15</v>
      </c>
      <c r="H80" s="20">
        <f t="shared" si="35"/>
        <v>12</v>
      </c>
      <c r="I80" s="20">
        <f t="shared" si="35"/>
        <v>27</v>
      </c>
      <c r="J80" s="20">
        <f t="shared" si="35"/>
        <v>14</v>
      </c>
      <c r="K80" s="20">
        <f t="shared" si="35"/>
        <v>22</v>
      </c>
      <c r="L80" s="20">
        <f t="shared" si="35"/>
        <v>36</v>
      </c>
      <c r="M80" s="20">
        <f t="shared" si="35"/>
        <v>29</v>
      </c>
      <c r="N80" s="20">
        <f t="shared" si="35"/>
        <v>34</v>
      </c>
      <c r="O80" s="20">
        <f t="shared" si="35"/>
        <v>63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">
      <c r="A81" s="24"/>
      <c r="B81" s="24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">
      <c r="A82" s="106" t="s">
        <v>47</v>
      </c>
      <c r="B82" s="107"/>
      <c r="C82" s="107"/>
      <c r="D82" s="107"/>
      <c r="E82" s="107"/>
      <c r="F82" s="108"/>
      <c r="G82" s="103" t="s">
        <v>10</v>
      </c>
      <c r="H82" s="104"/>
      <c r="I82" s="104"/>
      <c r="J82" s="104"/>
      <c r="K82" s="104"/>
      <c r="L82" s="104"/>
      <c r="M82" s="104"/>
      <c r="N82" s="104"/>
      <c r="O82" s="105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11" t="s">
        <v>11</v>
      </c>
      <c r="B83" s="92" t="s">
        <v>12</v>
      </c>
      <c r="C83" s="94" t="s">
        <v>13</v>
      </c>
      <c r="D83" s="103" t="s">
        <v>14</v>
      </c>
      <c r="E83" s="104"/>
      <c r="F83" s="105"/>
      <c r="G83" s="103" t="s">
        <v>15</v>
      </c>
      <c r="H83" s="104"/>
      <c r="I83" s="105"/>
      <c r="J83" s="103" t="s">
        <v>16</v>
      </c>
      <c r="K83" s="104"/>
      <c r="L83" s="105"/>
      <c r="M83" s="103" t="s">
        <v>17</v>
      </c>
      <c r="N83" s="104"/>
      <c r="O83" s="105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11" t="s">
        <v>27</v>
      </c>
      <c r="B84" s="11" t="s">
        <v>12</v>
      </c>
      <c r="C84" s="12" t="s">
        <v>13</v>
      </c>
      <c r="D84" s="20" t="s">
        <v>19</v>
      </c>
      <c r="E84" s="20" t="s">
        <v>20</v>
      </c>
      <c r="F84" s="20" t="s">
        <v>21</v>
      </c>
      <c r="G84" s="20" t="s">
        <v>19</v>
      </c>
      <c r="H84" s="20" t="s">
        <v>20</v>
      </c>
      <c r="I84" s="20" t="s">
        <v>21</v>
      </c>
      <c r="J84" s="20" t="s">
        <v>19</v>
      </c>
      <c r="K84" s="20" t="s">
        <v>20</v>
      </c>
      <c r="L84" s="20" t="s">
        <v>21</v>
      </c>
      <c r="M84" s="20" t="s">
        <v>19</v>
      </c>
      <c r="N84" s="20" t="s">
        <v>20</v>
      </c>
      <c r="O84" s="20" t="s">
        <v>21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">
      <c r="A85" s="14" t="s">
        <v>95</v>
      </c>
      <c r="B85" s="14" t="s">
        <v>122</v>
      </c>
      <c r="C85" s="22" t="s">
        <v>50</v>
      </c>
      <c r="D85" s="16">
        <v>2</v>
      </c>
      <c r="E85" s="16">
        <v>3</v>
      </c>
      <c r="F85" s="16">
        <f>SUM(D85:E85)</f>
        <v>5</v>
      </c>
      <c r="G85" s="16">
        <v>2</v>
      </c>
      <c r="H85" s="16">
        <v>3</v>
      </c>
      <c r="I85" s="16">
        <f>SUM(G85:H85)</f>
        <v>5</v>
      </c>
      <c r="J85" s="16">
        <v>4</v>
      </c>
      <c r="K85" s="16">
        <v>5</v>
      </c>
      <c r="L85" s="16">
        <f>SUM(J85:K85)</f>
        <v>9</v>
      </c>
      <c r="M85" s="16">
        <f t="shared" ref="M85:N85" si="36">SUM(G85,J85)</f>
        <v>6</v>
      </c>
      <c r="N85" s="16">
        <f t="shared" si="36"/>
        <v>8</v>
      </c>
      <c r="O85" s="16">
        <f>SUM(M85:N85)</f>
        <v>14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">
      <c r="A86" s="103" t="s">
        <v>26</v>
      </c>
      <c r="B86" s="113"/>
      <c r="C86" s="114"/>
      <c r="D86" s="16">
        <f t="shared" ref="D86:O86" si="37">D85</f>
        <v>2</v>
      </c>
      <c r="E86" s="16">
        <f t="shared" si="37"/>
        <v>3</v>
      </c>
      <c r="F86" s="16">
        <f t="shared" si="37"/>
        <v>5</v>
      </c>
      <c r="G86" s="16">
        <f t="shared" si="37"/>
        <v>2</v>
      </c>
      <c r="H86" s="16">
        <f t="shared" si="37"/>
        <v>3</v>
      </c>
      <c r="I86" s="16">
        <f t="shared" si="37"/>
        <v>5</v>
      </c>
      <c r="J86" s="16">
        <f t="shared" si="37"/>
        <v>4</v>
      </c>
      <c r="K86" s="16">
        <f t="shared" si="37"/>
        <v>5</v>
      </c>
      <c r="L86" s="16">
        <f t="shared" si="37"/>
        <v>9</v>
      </c>
      <c r="M86" s="16">
        <f t="shared" si="37"/>
        <v>6</v>
      </c>
      <c r="N86" s="16">
        <f t="shared" si="37"/>
        <v>8</v>
      </c>
      <c r="O86" s="16">
        <f t="shared" si="37"/>
        <v>14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">
      <c r="A87" s="24"/>
      <c r="B87" s="24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">
      <c r="A88" s="11" t="s">
        <v>30</v>
      </c>
      <c r="B88" s="11" t="s">
        <v>12</v>
      </c>
      <c r="C88" s="12" t="s">
        <v>13</v>
      </c>
      <c r="D88" s="20" t="s">
        <v>19</v>
      </c>
      <c r="E88" s="20" t="s">
        <v>20</v>
      </c>
      <c r="F88" s="20" t="s">
        <v>21</v>
      </c>
      <c r="G88" s="20" t="s">
        <v>19</v>
      </c>
      <c r="H88" s="20" t="s">
        <v>20</v>
      </c>
      <c r="I88" s="20" t="s">
        <v>21</v>
      </c>
      <c r="J88" s="20" t="s">
        <v>19</v>
      </c>
      <c r="K88" s="20" t="s">
        <v>20</v>
      </c>
      <c r="L88" s="20" t="s">
        <v>21</v>
      </c>
      <c r="M88" s="20" t="s">
        <v>19</v>
      </c>
      <c r="N88" s="20" t="s">
        <v>20</v>
      </c>
      <c r="O88" s="20" t="s">
        <v>21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14" t="s">
        <v>51</v>
      </c>
      <c r="B89" s="14" t="s">
        <v>122</v>
      </c>
      <c r="C89" s="22" t="s">
        <v>50</v>
      </c>
      <c r="D89" s="16">
        <v>1</v>
      </c>
      <c r="E89" s="16">
        <v>5</v>
      </c>
      <c r="F89" s="16">
        <f>SUM(D89:E89)</f>
        <v>6</v>
      </c>
      <c r="G89" s="16">
        <v>1</v>
      </c>
      <c r="H89" s="16">
        <v>5</v>
      </c>
      <c r="I89" s="16">
        <f>SUM(G89:H89)</f>
        <v>6</v>
      </c>
      <c r="J89" s="16">
        <v>13</v>
      </c>
      <c r="K89" s="16">
        <v>6</v>
      </c>
      <c r="L89" s="16">
        <f>SUM(J89:K89)</f>
        <v>19</v>
      </c>
      <c r="M89" s="16">
        <f t="shared" ref="M89:N89" si="38">SUM(G89,J89)</f>
        <v>14</v>
      </c>
      <c r="N89" s="16">
        <f t="shared" si="38"/>
        <v>11</v>
      </c>
      <c r="O89" s="16">
        <f>SUM(M89:N89)</f>
        <v>25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s="40" customFormat="1" x14ac:dyDescent="0.2">
      <c r="A90" s="103" t="s">
        <v>26</v>
      </c>
      <c r="B90" s="113"/>
      <c r="C90" s="114"/>
      <c r="D90" s="16">
        <f>SUM(D89)</f>
        <v>1</v>
      </c>
      <c r="E90" s="16">
        <f t="shared" ref="E90:O90" si="39">SUM(E89)</f>
        <v>5</v>
      </c>
      <c r="F90" s="16">
        <f t="shared" si="39"/>
        <v>6</v>
      </c>
      <c r="G90" s="16">
        <f t="shared" si="39"/>
        <v>1</v>
      </c>
      <c r="H90" s="16">
        <f t="shared" si="39"/>
        <v>5</v>
      </c>
      <c r="I90" s="16">
        <f t="shared" si="39"/>
        <v>6</v>
      </c>
      <c r="J90" s="16">
        <f t="shared" si="39"/>
        <v>13</v>
      </c>
      <c r="K90" s="16">
        <f t="shared" si="39"/>
        <v>6</v>
      </c>
      <c r="L90" s="16">
        <f t="shared" si="39"/>
        <v>19</v>
      </c>
      <c r="M90" s="16">
        <f t="shared" si="39"/>
        <v>14</v>
      </c>
      <c r="N90" s="16">
        <f t="shared" si="39"/>
        <v>11</v>
      </c>
      <c r="O90" s="16">
        <f t="shared" si="39"/>
        <v>25</v>
      </c>
      <c r="P90" s="39"/>
      <c r="Q90" s="39"/>
      <c r="R90" s="39"/>
      <c r="S90" s="39"/>
      <c r="T90" s="39"/>
      <c r="U90" s="39"/>
      <c r="V90" s="39"/>
      <c r="W90" s="39"/>
      <c r="X90" s="39"/>
      <c r="Y90" s="39"/>
    </row>
    <row r="91" spans="1:25" x14ac:dyDescent="0.2">
      <c r="A91" s="103" t="s">
        <v>31</v>
      </c>
      <c r="B91" s="113"/>
      <c r="C91" s="114"/>
      <c r="D91" s="20">
        <f>SUM(D86,D90)</f>
        <v>3</v>
      </c>
      <c r="E91" s="20">
        <f t="shared" ref="E91:O91" si="40">SUM(E86,E90)</f>
        <v>8</v>
      </c>
      <c r="F91" s="20">
        <f t="shared" si="40"/>
        <v>11</v>
      </c>
      <c r="G91" s="20">
        <f t="shared" si="40"/>
        <v>3</v>
      </c>
      <c r="H91" s="20">
        <f t="shared" si="40"/>
        <v>8</v>
      </c>
      <c r="I91" s="20">
        <f t="shared" si="40"/>
        <v>11</v>
      </c>
      <c r="J91" s="20">
        <f t="shared" si="40"/>
        <v>17</v>
      </c>
      <c r="K91" s="20">
        <f t="shared" si="40"/>
        <v>11</v>
      </c>
      <c r="L91" s="20">
        <f t="shared" si="40"/>
        <v>28</v>
      </c>
      <c r="M91" s="20">
        <f t="shared" si="40"/>
        <v>20</v>
      </c>
      <c r="N91" s="20">
        <f t="shared" si="40"/>
        <v>19</v>
      </c>
      <c r="O91" s="20">
        <f t="shared" si="40"/>
        <v>39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">
      <c r="A93" s="24"/>
      <c r="B93" s="24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">
      <c r="A94" s="106" t="s">
        <v>52</v>
      </c>
      <c r="B94" s="107"/>
      <c r="C94" s="107"/>
      <c r="D94" s="107"/>
      <c r="E94" s="107"/>
      <c r="F94" s="108"/>
      <c r="G94" s="103" t="s">
        <v>10</v>
      </c>
      <c r="H94" s="104"/>
      <c r="I94" s="104"/>
      <c r="J94" s="104"/>
      <c r="K94" s="104"/>
      <c r="L94" s="104"/>
      <c r="M94" s="104"/>
      <c r="N94" s="104"/>
      <c r="O94" s="105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">
      <c r="A95" s="11" t="s">
        <v>11</v>
      </c>
      <c r="B95" s="92" t="s">
        <v>12</v>
      </c>
      <c r="C95" s="94" t="s">
        <v>13</v>
      </c>
      <c r="D95" s="103" t="s">
        <v>14</v>
      </c>
      <c r="E95" s="104"/>
      <c r="F95" s="105"/>
      <c r="G95" s="103" t="s">
        <v>15</v>
      </c>
      <c r="H95" s="104"/>
      <c r="I95" s="105"/>
      <c r="J95" s="103" t="s">
        <v>16</v>
      </c>
      <c r="K95" s="104"/>
      <c r="L95" s="105"/>
      <c r="M95" s="103" t="s">
        <v>17</v>
      </c>
      <c r="N95" s="104"/>
      <c r="O95" s="105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">
      <c r="A96" s="44" t="s">
        <v>29</v>
      </c>
      <c r="B96" s="44" t="s">
        <v>12</v>
      </c>
      <c r="C96" s="45" t="s">
        <v>13</v>
      </c>
      <c r="D96" s="46" t="s">
        <v>19</v>
      </c>
      <c r="E96" s="46" t="s">
        <v>20</v>
      </c>
      <c r="F96" s="46" t="s">
        <v>21</v>
      </c>
      <c r="G96" s="46" t="s">
        <v>19</v>
      </c>
      <c r="H96" s="46" t="s">
        <v>20</v>
      </c>
      <c r="I96" s="46" t="s">
        <v>21</v>
      </c>
      <c r="J96" s="46" t="s">
        <v>19</v>
      </c>
      <c r="K96" s="46" t="s">
        <v>20</v>
      </c>
      <c r="L96" s="46" t="s">
        <v>21</v>
      </c>
      <c r="M96" s="46" t="s">
        <v>19</v>
      </c>
      <c r="N96" s="46" t="s">
        <v>20</v>
      </c>
      <c r="O96" s="46" t="s">
        <v>21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">
      <c r="A97" s="34" t="s">
        <v>54</v>
      </c>
      <c r="B97" s="34" t="s">
        <v>123</v>
      </c>
      <c r="C97" s="47" t="s">
        <v>55</v>
      </c>
      <c r="D97" s="35">
        <v>0</v>
      </c>
      <c r="E97" s="35">
        <v>0</v>
      </c>
      <c r="F97" s="35">
        <f>SUM(D97:E97)</f>
        <v>0</v>
      </c>
      <c r="G97" s="35">
        <v>0</v>
      </c>
      <c r="H97" s="35">
        <v>0</v>
      </c>
      <c r="I97" s="35">
        <f>SUM(G97:H97)</f>
        <v>0</v>
      </c>
      <c r="J97" s="35">
        <v>4</v>
      </c>
      <c r="K97" s="35">
        <v>5</v>
      </c>
      <c r="L97" s="35">
        <f>SUM(J97:K97)</f>
        <v>9</v>
      </c>
      <c r="M97" s="35">
        <f t="shared" ref="M97:N97" si="41">SUM(G97,J97)</f>
        <v>4</v>
      </c>
      <c r="N97" s="35">
        <f t="shared" si="41"/>
        <v>5</v>
      </c>
      <c r="O97" s="35">
        <f>SUM(M97:N97)</f>
        <v>9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">
      <c r="A98" s="121" t="s">
        <v>26</v>
      </c>
      <c r="B98" s="122"/>
      <c r="C98" s="123"/>
      <c r="D98" s="35">
        <f>SUM(D97)</f>
        <v>0</v>
      </c>
      <c r="E98" s="35">
        <f t="shared" ref="E98:O98" si="42">SUM(E97)</f>
        <v>0</v>
      </c>
      <c r="F98" s="35">
        <f t="shared" si="42"/>
        <v>0</v>
      </c>
      <c r="G98" s="35">
        <f t="shared" si="42"/>
        <v>0</v>
      </c>
      <c r="H98" s="35">
        <f t="shared" si="42"/>
        <v>0</v>
      </c>
      <c r="I98" s="35">
        <f t="shared" si="42"/>
        <v>0</v>
      </c>
      <c r="J98" s="35">
        <f t="shared" si="42"/>
        <v>4</v>
      </c>
      <c r="K98" s="35">
        <f t="shared" si="42"/>
        <v>5</v>
      </c>
      <c r="L98" s="35">
        <f t="shared" si="42"/>
        <v>9</v>
      </c>
      <c r="M98" s="35">
        <f t="shared" si="42"/>
        <v>4</v>
      </c>
      <c r="N98" s="35">
        <f t="shared" si="42"/>
        <v>5</v>
      </c>
      <c r="O98" s="35">
        <f t="shared" si="42"/>
        <v>9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">
      <c r="A99" s="18"/>
      <c r="B99" s="23"/>
      <c r="C99" s="23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">
      <c r="A100" s="44" t="s">
        <v>27</v>
      </c>
      <c r="B100" s="44" t="s">
        <v>12</v>
      </c>
      <c r="C100" s="45" t="s">
        <v>13</v>
      </c>
      <c r="D100" s="46" t="s">
        <v>19</v>
      </c>
      <c r="E100" s="46" t="s">
        <v>20</v>
      </c>
      <c r="F100" s="46" t="s">
        <v>21</v>
      </c>
      <c r="G100" s="46" t="s">
        <v>19</v>
      </c>
      <c r="H100" s="46" t="s">
        <v>20</v>
      </c>
      <c r="I100" s="46" t="s">
        <v>21</v>
      </c>
      <c r="J100" s="46" t="s">
        <v>19</v>
      </c>
      <c r="K100" s="46" t="s">
        <v>20</v>
      </c>
      <c r="L100" s="46" t="s">
        <v>21</v>
      </c>
      <c r="M100" s="46" t="s">
        <v>19</v>
      </c>
      <c r="N100" s="46" t="s">
        <v>20</v>
      </c>
      <c r="O100" s="46" t="s">
        <v>21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">
      <c r="A101" s="31" t="s">
        <v>178</v>
      </c>
      <c r="B101" s="34" t="s">
        <v>123</v>
      </c>
      <c r="C101" s="48" t="s">
        <v>22</v>
      </c>
      <c r="D101" s="35">
        <v>5</v>
      </c>
      <c r="E101" s="35">
        <v>6</v>
      </c>
      <c r="F101" s="35">
        <f>SUM(D101:E101)</f>
        <v>11</v>
      </c>
      <c r="G101" s="35">
        <v>5</v>
      </c>
      <c r="H101" s="35">
        <v>6</v>
      </c>
      <c r="I101" s="35">
        <f t="shared" ref="I101" si="43">SUM(G101:H101)</f>
        <v>11</v>
      </c>
      <c r="J101" s="35">
        <v>2</v>
      </c>
      <c r="K101" s="35">
        <v>4</v>
      </c>
      <c r="L101" s="35">
        <f t="shared" ref="L101" si="44">SUM(J101:K101)</f>
        <v>6</v>
      </c>
      <c r="M101" s="35">
        <f t="shared" ref="M101:N101" si="45">SUM(G101,J101)</f>
        <v>7</v>
      </c>
      <c r="N101" s="35">
        <f t="shared" si="45"/>
        <v>10</v>
      </c>
      <c r="O101" s="35">
        <f t="shared" ref="O101" si="46">SUM(M101:N101)</f>
        <v>17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s="50" customFormat="1" x14ac:dyDescent="0.2">
      <c r="A102" s="121" t="s">
        <v>26</v>
      </c>
      <c r="B102" s="122"/>
      <c r="C102" s="123"/>
      <c r="D102" s="35">
        <f t="shared" ref="D102:O102" si="47">SUM(D101:D101)</f>
        <v>5</v>
      </c>
      <c r="E102" s="35">
        <f t="shared" si="47"/>
        <v>6</v>
      </c>
      <c r="F102" s="35">
        <f t="shared" si="47"/>
        <v>11</v>
      </c>
      <c r="G102" s="35">
        <f t="shared" si="47"/>
        <v>5</v>
      </c>
      <c r="H102" s="35">
        <f t="shared" si="47"/>
        <v>6</v>
      </c>
      <c r="I102" s="35">
        <f t="shared" si="47"/>
        <v>11</v>
      </c>
      <c r="J102" s="35">
        <f t="shared" si="47"/>
        <v>2</v>
      </c>
      <c r="K102" s="35">
        <f t="shared" si="47"/>
        <v>4</v>
      </c>
      <c r="L102" s="35">
        <f t="shared" si="47"/>
        <v>6</v>
      </c>
      <c r="M102" s="35">
        <f t="shared" si="47"/>
        <v>7</v>
      </c>
      <c r="N102" s="35">
        <f t="shared" si="47"/>
        <v>10</v>
      </c>
      <c r="O102" s="35">
        <f t="shared" si="47"/>
        <v>17</v>
      </c>
      <c r="P102" s="49"/>
      <c r="Q102" s="49"/>
      <c r="R102" s="49"/>
      <c r="S102" s="49"/>
      <c r="T102" s="49"/>
      <c r="U102" s="49"/>
      <c r="V102" s="49"/>
      <c r="W102" s="49"/>
      <c r="X102" s="49"/>
      <c r="Y102" s="49"/>
    </row>
    <row r="103" spans="1:25" s="50" customFormat="1" ht="6" customHeight="1" x14ac:dyDescent="0.2">
      <c r="A103" s="17"/>
      <c r="B103" s="17"/>
      <c r="C103" s="43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49"/>
      <c r="Q103" s="49"/>
      <c r="R103" s="49"/>
      <c r="S103" s="49"/>
      <c r="T103" s="49"/>
      <c r="U103" s="49"/>
      <c r="V103" s="49"/>
      <c r="W103" s="49"/>
      <c r="X103" s="49"/>
      <c r="Y103" s="49"/>
    </row>
    <row r="104" spans="1:25" s="50" customFormat="1" x14ac:dyDescent="0.2">
      <c r="A104" s="44" t="s">
        <v>30</v>
      </c>
      <c r="B104" s="44" t="s">
        <v>12</v>
      </c>
      <c r="C104" s="45" t="s">
        <v>13</v>
      </c>
      <c r="D104" s="46" t="s">
        <v>19</v>
      </c>
      <c r="E104" s="46" t="s">
        <v>20</v>
      </c>
      <c r="F104" s="46" t="s">
        <v>21</v>
      </c>
      <c r="G104" s="46" t="s">
        <v>19</v>
      </c>
      <c r="H104" s="46" t="s">
        <v>20</v>
      </c>
      <c r="I104" s="46" t="s">
        <v>21</v>
      </c>
      <c r="J104" s="46" t="s">
        <v>19</v>
      </c>
      <c r="K104" s="46" t="s">
        <v>20</v>
      </c>
      <c r="L104" s="46" t="s">
        <v>21</v>
      </c>
      <c r="M104" s="46" t="s">
        <v>19</v>
      </c>
      <c r="N104" s="46" t="s">
        <v>20</v>
      </c>
      <c r="O104" s="46" t="s">
        <v>21</v>
      </c>
      <c r="P104" s="49"/>
      <c r="Q104" s="49"/>
      <c r="R104" s="49"/>
      <c r="S104" s="49"/>
      <c r="T104" s="49"/>
      <c r="U104" s="49"/>
      <c r="V104" s="49"/>
      <c r="W104" s="49"/>
      <c r="X104" s="49"/>
      <c r="Y104" s="49"/>
    </row>
    <row r="105" spans="1:25" s="50" customFormat="1" x14ac:dyDescent="0.2">
      <c r="A105" s="34" t="s">
        <v>208</v>
      </c>
      <c r="B105" s="34" t="s">
        <v>123</v>
      </c>
      <c r="C105" s="51" t="s">
        <v>22</v>
      </c>
      <c r="D105" s="35">
        <v>0</v>
      </c>
      <c r="E105" s="35">
        <v>0</v>
      </c>
      <c r="F105" s="35">
        <f>D105+E105</f>
        <v>0</v>
      </c>
      <c r="G105" s="35">
        <v>0</v>
      </c>
      <c r="H105" s="35">
        <v>0</v>
      </c>
      <c r="I105" s="35">
        <f>G105+H105</f>
        <v>0</v>
      </c>
      <c r="J105" s="35">
        <v>24</v>
      </c>
      <c r="K105" s="35">
        <v>29</v>
      </c>
      <c r="L105" s="35">
        <f>J105+K105</f>
        <v>53</v>
      </c>
      <c r="M105" s="35">
        <f>G105+J105</f>
        <v>24</v>
      </c>
      <c r="N105" s="35">
        <f>H105+K105</f>
        <v>29</v>
      </c>
      <c r="O105" s="35">
        <f>M105+N105</f>
        <v>53</v>
      </c>
      <c r="P105" s="49"/>
      <c r="Q105" s="49"/>
      <c r="R105" s="49"/>
      <c r="S105" s="49"/>
      <c r="T105" s="49"/>
      <c r="U105" s="49"/>
      <c r="V105" s="49"/>
      <c r="W105" s="49"/>
      <c r="X105" s="49"/>
      <c r="Y105" s="49"/>
    </row>
    <row r="106" spans="1:25" x14ac:dyDescent="0.2">
      <c r="A106" s="121" t="s">
        <v>26</v>
      </c>
      <c r="B106" s="122"/>
      <c r="C106" s="123"/>
      <c r="D106" s="35">
        <f>SUM(D105)</f>
        <v>0</v>
      </c>
      <c r="E106" s="35">
        <f t="shared" ref="E106:O106" si="48">SUM(E105)</f>
        <v>0</v>
      </c>
      <c r="F106" s="35">
        <f t="shared" si="48"/>
        <v>0</v>
      </c>
      <c r="G106" s="35">
        <f t="shared" si="48"/>
        <v>0</v>
      </c>
      <c r="H106" s="35">
        <f t="shared" si="48"/>
        <v>0</v>
      </c>
      <c r="I106" s="35">
        <f t="shared" si="48"/>
        <v>0</v>
      </c>
      <c r="J106" s="35">
        <f t="shared" si="48"/>
        <v>24</v>
      </c>
      <c r="K106" s="35">
        <f t="shared" si="48"/>
        <v>29</v>
      </c>
      <c r="L106" s="35">
        <f t="shared" si="48"/>
        <v>53</v>
      </c>
      <c r="M106" s="35">
        <f t="shared" si="48"/>
        <v>24</v>
      </c>
      <c r="N106" s="35">
        <f t="shared" si="48"/>
        <v>29</v>
      </c>
      <c r="O106" s="35">
        <f t="shared" si="48"/>
        <v>53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121" t="s">
        <v>31</v>
      </c>
      <c r="B107" s="122"/>
      <c r="C107" s="123"/>
      <c r="D107" s="46">
        <f>SUM(,D98,D102,D106)</f>
        <v>5</v>
      </c>
      <c r="E107" s="46">
        <f t="shared" ref="E107:O107" si="49">SUM(,E98,E102,E106)</f>
        <v>6</v>
      </c>
      <c r="F107" s="46">
        <f t="shared" si="49"/>
        <v>11</v>
      </c>
      <c r="G107" s="46">
        <f t="shared" si="49"/>
        <v>5</v>
      </c>
      <c r="H107" s="46">
        <f t="shared" si="49"/>
        <v>6</v>
      </c>
      <c r="I107" s="46">
        <f t="shared" si="49"/>
        <v>11</v>
      </c>
      <c r="J107" s="46">
        <f t="shared" si="49"/>
        <v>30</v>
      </c>
      <c r="K107" s="46">
        <f t="shared" si="49"/>
        <v>38</v>
      </c>
      <c r="L107" s="46">
        <f t="shared" si="49"/>
        <v>68</v>
      </c>
      <c r="M107" s="46">
        <f t="shared" si="49"/>
        <v>35</v>
      </c>
      <c r="N107" s="46">
        <f t="shared" si="49"/>
        <v>44</v>
      </c>
      <c r="O107" s="46">
        <f t="shared" si="49"/>
        <v>79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9" customHeight="1" x14ac:dyDescent="0.2">
      <c r="A108" s="24"/>
      <c r="B108" s="24"/>
      <c r="C108" s="25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" customHeight="1" x14ac:dyDescent="0.2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8.25" customHeight="1" x14ac:dyDescent="0.2">
      <c r="A110" s="24"/>
      <c r="B110" s="24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06" t="s">
        <v>196</v>
      </c>
      <c r="B111" s="107"/>
      <c r="C111" s="107"/>
      <c r="D111" s="107"/>
      <c r="E111" s="107"/>
      <c r="F111" s="108"/>
      <c r="G111" s="103" t="s">
        <v>10</v>
      </c>
      <c r="H111" s="113"/>
      <c r="I111" s="113"/>
      <c r="J111" s="113"/>
      <c r="K111" s="113"/>
      <c r="L111" s="113"/>
      <c r="M111" s="113"/>
      <c r="N111" s="113"/>
      <c r="O111" s="114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">
      <c r="A112" s="11" t="s">
        <v>11</v>
      </c>
      <c r="B112" s="109" t="s">
        <v>12</v>
      </c>
      <c r="C112" s="111" t="s">
        <v>13</v>
      </c>
      <c r="D112" s="103" t="s">
        <v>14</v>
      </c>
      <c r="E112" s="113"/>
      <c r="F112" s="114"/>
      <c r="G112" s="103" t="s">
        <v>15</v>
      </c>
      <c r="H112" s="113"/>
      <c r="I112" s="114"/>
      <c r="J112" s="103" t="s">
        <v>16</v>
      </c>
      <c r="K112" s="113"/>
      <c r="L112" s="114"/>
      <c r="M112" s="103" t="s">
        <v>17</v>
      </c>
      <c r="N112" s="113"/>
      <c r="O112" s="114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">
      <c r="A113" s="11" t="s">
        <v>67</v>
      </c>
      <c r="B113" s="140"/>
      <c r="C113" s="141"/>
      <c r="D113" s="20" t="s">
        <v>19</v>
      </c>
      <c r="E113" s="20" t="s">
        <v>20</v>
      </c>
      <c r="F113" s="20" t="s">
        <v>21</v>
      </c>
      <c r="G113" s="20" t="s">
        <v>19</v>
      </c>
      <c r="H113" s="20" t="s">
        <v>20</v>
      </c>
      <c r="I113" s="20" t="s">
        <v>21</v>
      </c>
      <c r="J113" s="20" t="s">
        <v>19</v>
      </c>
      <c r="K113" s="20" t="s">
        <v>20</v>
      </c>
      <c r="L113" s="20" t="s">
        <v>21</v>
      </c>
      <c r="M113" s="20" t="s">
        <v>19</v>
      </c>
      <c r="N113" s="20" t="s">
        <v>20</v>
      </c>
      <c r="O113" s="20" t="s">
        <v>21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2.5" x14ac:dyDescent="0.2">
      <c r="A114" s="14" t="s">
        <v>180</v>
      </c>
      <c r="B114" s="14" t="s">
        <v>197</v>
      </c>
      <c r="C114" s="22" t="s">
        <v>22</v>
      </c>
      <c r="D114" s="16">
        <v>4</v>
      </c>
      <c r="E114" s="16">
        <v>5</v>
      </c>
      <c r="F114" s="16">
        <f>SUM(D114:E114)</f>
        <v>9</v>
      </c>
      <c r="G114" s="16">
        <v>4</v>
      </c>
      <c r="H114" s="16">
        <v>4</v>
      </c>
      <c r="I114" s="16">
        <f>SUM(G114:H114)</f>
        <v>8</v>
      </c>
      <c r="J114" s="16">
        <v>5</v>
      </c>
      <c r="K114" s="16">
        <v>2</v>
      </c>
      <c r="L114" s="16">
        <f>SUM(J114:K114)</f>
        <v>7</v>
      </c>
      <c r="M114" s="16">
        <f t="shared" ref="M114:N114" si="50">SUM(G114,J114)</f>
        <v>9</v>
      </c>
      <c r="N114" s="16">
        <f t="shared" si="50"/>
        <v>6</v>
      </c>
      <c r="O114" s="16">
        <f>SUM(M114:N114)</f>
        <v>15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">
      <c r="A115" s="103" t="s">
        <v>31</v>
      </c>
      <c r="B115" s="113"/>
      <c r="C115" s="114"/>
      <c r="D115" s="16">
        <f t="shared" ref="D115:O115" si="51">D114</f>
        <v>4</v>
      </c>
      <c r="E115" s="16">
        <f t="shared" si="51"/>
        <v>5</v>
      </c>
      <c r="F115" s="16">
        <f t="shared" si="51"/>
        <v>9</v>
      </c>
      <c r="G115" s="16">
        <f t="shared" si="51"/>
        <v>4</v>
      </c>
      <c r="H115" s="16">
        <f t="shared" si="51"/>
        <v>4</v>
      </c>
      <c r="I115" s="16">
        <f t="shared" si="51"/>
        <v>8</v>
      </c>
      <c r="J115" s="16">
        <f t="shared" si="51"/>
        <v>5</v>
      </c>
      <c r="K115" s="16">
        <f t="shared" si="51"/>
        <v>2</v>
      </c>
      <c r="L115" s="16">
        <f t="shared" si="51"/>
        <v>7</v>
      </c>
      <c r="M115" s="16">
        <f t="shared" si="51"/>
        <v>9</v>
      </c>
      <c r="N115" s="16">
        <f t="shared" si="51"/>
        <v>6</v>
      </c>
      <c r="O115" s="16">
        <f t="shared" si="51"/>
        <v>15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">
      <c r="A116" s="43"/>
      <c r="B116" s="43"/>
      <c r="C116" s="43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">
      <c r="A117" s="106" t="s">
        <v>88</v>
      </c>
      <c r="B117" s="107"/>
      <c r="C117" s="107"/>
      <c r="D117" s="107"/>
      <c r="E117" s="107"/>
      <c r="F117" s="108"/>
      <c r="G117" s="103" t="s">
        <v>10</v>
      </c>
      <c r="H117" s="104"/>
      <c r="I117" s="104"/>
      <c r="J117" s="104"/>
      <c r="K117" s="104"/>
      <c r="L117" s="104"/>
      <c r="M117" s="104"/>
      <c r="N117" s="104"/>
      <c r="O117" s="105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11" t="s">
        <v>11</v>
      </c>
      <c r="B118" s="109" t="s">
        <v>12</v>
      </c>
      <c r="C118" s="111" t="s">
        <v>13</v>
      </c>
      <c r="D118" s="103" t="s">
        <v>14</v>
      </c>
      <c r="E118" s="104"/>
      <c r="F118" s="105"/>
      <c r="G118" s="103" t="s">
        <v>15</v>
      </c>
      <c r="H118" s="104"/>
      <c r="I118" s="105"/>
      <c r="J118" s="103" t="s">
        <v>16</v>
      </c>
      <c r="K118" s="104"/>
      <c r="L118" s="105"/>
      <c r="M118" s="103" t="s">
        <v>17</v>
      </c>
      <c r="N118" s="104"/>
      <c r="O118" s="105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11" t="s">
        <v>27</v>
      </c>
      <c r="B119" s="110"/>
      <c r="C119" s="112"/>
      <c r="D119" s="20" t="s">
        <v>19</v>
      </c>
      <c r="E119" s="20" t="s">
        <v>20</v>
      </c>
      <c r="F119" s="20" t="s">
        <v>21</v>
      </c>
      <c r="G119" s="20" t="s">
        <v>19</v>
      </c>
      <c r="H119" s="20" t="s">
        <v>20</v>
      </c>
      <c r="I119" s="20" t="s">
        <v>21</v>
      </c>
      <c r="J119" s="20" t="s">
        <v>19</v>
      </c>
      <c r="K119" s="20" t="s">
        <v>20</v>
      </c>
      <c r="L119" s="20" t="s">
        <v>21</v>
      </c>
      <c r="M119" s="20" t="s">
        <v>19</v>
      </c>
      <c r="N119" s="20" t="s">
        <v>20</v>
      </c>
      <c r="O119" s="20" t="s">
        <v>21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14" t="s">
        <v>214</v>
      </c>
      <c r="B120" s="14" t="s">
        <v>132</v>
      </c>
      <c r="C120" s="22" t="s">
        <v>45</v>
      </c>
      <c r="D120" s="16">
        <v>7</v>
      </c>
      <c r="E120" s="16">
        <v>2</v>
      </c>
      <c r="F120" s="16">
        <f>SUM(D120:E120)</f>
        <v>9</v>
      </c>
      <c r="G120" s="16">
        <v>6</v>
      </c>
      <c r="H120" s="16">
        <v>2</v>
      </c>
      <c r="I120" s="16">
        <f>SUM(G120:H120)</f>
        <v>8</v>
      </c>
      <c r="J120" s="16">
        <v>3</v>
      </c>
      <c r="K120" s="16">
        <v>1</v>
      </c>
      <c r="L120" s="16">
        <f>SUM(J120:K120)</f>
        <v>4</v>
      </c>
      <c r="M120" s="16">
        <f t="shared" ref="M120:N121" si="52">SUM(G120,J120)</f>
        <v>9</v>
      </c>
      <c r="N120" s="16">
        <f t="shared" si="52"/>
        <v>3</v>
      </c>
      <c r="O120" s="16">
        <f>SUM(M120:N120)</f>
        <v>12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14" t="s">
        <v>213</v>
      </c>
      <c r="B121" s="14" t="s">
        <v>132</v>
      </c>
      <c r="C121" s="22" t="s">
        <v>45</v>
      </c>
      <c r="D121" s="16">
        <v>0</v>
      </c>
      <c r="E121" s="16">
        <v>0</v>
      </c>
      <c r="F121" s="16">
        <f>SUM(D121:E121)</f>
        <v>0</v>
      </c>
      <c r="G121" s="16">
        <v>0</v>
      </c>
      <c r="H121" s="16">
        <v>0</v>
      </c>
      <c r="I121" s="16">
        <f>SUM(G121:H121)</f>
        <v>0</v>
      </c>
      <c r="J121" s="16">
        <v>2</v>
      </c>
      <c r="K121" s="16">
        <v>12</v>
      </c>
      <c r="L121" s="16">
        <f>SUM(J121:K121)</f>
        <v>14</v>
      </c>
      <c r="M121" s="16">
        <f t="shared" si="52"/>
        <v>2</v>
      </c>
      <c r="N121" s="16">
        <f t="shared" si="52"/>
        <v>12</v>
      </c>
      <c r="O121" s="16">
        <f>SUM(M121:N121)</f>
        <v>14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" customHeight="1" x14ac:dyDescent="0.2">
      <c r="A122" s="100" t="s">
        <v>68</v>
      </c>
      <c r="B122" s="101"/>
      <c r="C122" s="102"/>
      <c r="D122" s="16">
        <f>SUM(D120:D121)</f>
        <v>7</v>
      </c>
      <c r="E122" s="16">
        <f t="shared" ref="E122:O122" si="53">SUM(E120:E121)</f>
        <v>2</v>
      </c>
      <c r="F122" s="16">
        <f t="shared" si="53"/>
        <v>9</v>
      </c>
      <c r="G122" s="16">
        <f t="shared" si="53"/>
        <v>6</v>
      </c>
      <c r="H122" s="16">
        <f t="shared" si="53"/>
        <v>2</v>
      </c>
      <c r="I122" s="16">
        <f t="shared" si="53"/>
        <v>8</v>
      </c>
      <c r="J122" s="16">
        <f t="shared" si="53"/>
        <v>5</v>
      </c>
      <c r="K122" s="16">
        <f t="shared" si="53"/>
        <v>13</v>
      </c>
      <c r="L122" s="16">
        <f t="shared" si="53"/>
        <v>18</v>
      </c>
      <c r="M122" s="16">
        <f t="shared" si="53"/>
        <v>11</v>
      </c>
      <c r="N122" s="16">
        <f t="shared" si="53"/>
        <v>15</v>
      </c>
      <c r="O122" s="16">
        <f t="shared" si="53"/>
        <v>26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8.25" customHeight="1" x14ac:dyDescent="0.2">
      <c r="A123" s="52"/>
      <c r="B123" s="53"/>
      <c r="C123" s="39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">
      <c r="A124" s="11" t="s">
        <v>30</v>
      </c>
      <c r="B124" s="11" t="s">
        <v>12</v>
      </c>
      <c r="C124" s="54" t="s">
        <v>13</v>
      </c>
      <c r="D124" s="20" t="s">
        <v>19</v>
      </c>
      <c r="E124" s="20" t="s">
        <v>20</v>
      </c>
      <c r="F124" s="20" t="s">
        <v>21</v>
      </c>
      <c r="G124" s="20" t="s">
        <v>19</v>
      </c>
      <c r="H124" s="20" t="s">
        <v>20</v>
      </c>
      <c r="I124" s="20" t="s">
        <v>21</v>
      </c>
      <c r="J124" s="20" t="s">
        <v>19</v>
      </c>
      <c r="K124" s="20" t="s">
        <v>20</v>
      </c>
      <c r="L124" s="20" t="s">
        <v>21</v>
      </c>
      <c r="M124" s="20" t="s">
        <v>19</v>
      </c>
      <c r="N124" s="20" t="s">
        <v>20</v>
      </c>
      <c r="O124" s="20" t="s">
        <v>21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">
      <c r="A125" s="14" t="s">
        <v>69</v>
      </c>
      <c r="B125" s="14" t="s">
        <v>132</v>
      </c>
      <c r="C125" s="22" t="s">
        <v>45</v>
      </c>
      <c r="D125" s="16">
        <v>7</v>
      </c>
      <c r="E125" s="16">
        <v>5</v>
      </c>
      <c r="F125" s="16">
        <f>SUM(D125:E125)</f>
        <v>12</v>
      </c>
      <c r="G125" s="16">
        <v>6</v>
      </c>
      <c r="H125" s="16">
        <v>5</v>
      </c>
      <c r="I125" s="16">
        <f>SUM(G125:H125)</f>
        <v>11</v>
      </c>
      <c r="J125" s="16">
        <v>1</v>
      </c>
      <c r="K125" s="16">
        <v>5</v>
      </c>
      <c r="L125" s="16">
        <f>SUM(J125,K125)</f>
        <v>6</v>
      </c>
      <c r="M125" s="16">
        <f t="shared" ref="M125:N125" si="54">SUM(G125,J125)</f>
        <v>7</v>
      </c>
      <c r="N125" s="16">
        <f t="shared" si="54"/>
        <v>10</v>
      </c>
      <c r="O125" s="16">
        <f>SUM(M125:N125)</f>
        <v>17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">
      <c r="A126" s="100" t="s">
        <v>26</v>
      </c>
      <c r="B126" s="101"/>
      <c r="C126" s="102"/>
      <c r="D126" s="16">
        <f t="shared" ref="D126:O126" si="55">SUM(D125)</f>
        <v>7</v>
      </c>
      <c r="E126" s="16">
        <f>SUM(E125)</f>
        <v>5</v>
      </c>
      <c r="F126" s="16">
        <f t="shared" si="55"/>
        <v>12</v>
      </c>
      <c r="G126" s="16">
        <f t="shared" si="55"/>
        <v>6</v>
      </c>
      <c r="H126" s="16">
        <f>SUM(H125)</f>
        <v>5</v>
      </c>
      <c r="I126" s="16">
        <f t="shared" si="55"/>
        <v>11</v>
      </c>
      <c r="J126" s="16">
        <f>SUM(J125)</f>
        <v>1</v>
      </c>
      <c r="K126" s="16">
        <f>SUM(K125)</f>
        <v>5</v>
      </c>
      <c r="L126" s="16">
        <f t="shared" si="55"/>
        <v>6</v>
      </c>
      <c r="M126" s="16">
        <f t="shared" si="55"/>
        <v>7</v>
      </c>
      <c r="N126" s="16">
        <f t="shared" si="55"/>
        <v>10</v>
      </c>
      <c r="O126" s="16">
        <f t="shared" si="55"/>
        <v>17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103" t="s">
        <v>31</v>
      </c>
      <c r="B127" s="113"/>
      <c r="C127" s="114"/>
      <c r="D127" s="16">
        <f t="shared" ref="D127:O127" si="56">SUM(D122,D126)</f>
        <v>14</v>
      </c>
      <c r="E127" s="16">
        <f t="shared" si="56"/>
        <v>7</v>
      </c>
      <c r="F127" s="16">
        <f t="shared" si="56"/>
        <v>21</v>
      </c>
      <c r="G127" s="16">
        <f t="shared" si="56"/>
        <v>12</v>
      </c>
      <c r="H127" s="16">
        <f t="shared" si="56"/>
        <v>7</v>
      </c>
      <c r="I127" s="16">
        <f t="shared" si="56"/>
        <v>19</v>
      </c>
      <c r="J127" s="16">
        <f t="shared" si="56"/>
        <v>6</v>
      </c>
      <c r="K127" s="16">
        <f t="shared" si="56"/>
        <v>18</v>
      </c>
      <c r="L127" s="16">
        <f t="shared" si="56"/>
        <v>24</v>
      </c>
      <c r="M127" s="16">
        <f t="shared" si="56"/>
        <v>18</v>
      </c>
      <c r="N127" s="16">
        <f t="shared" si="56"/>
        <v>25</v>
      </c>
      <c r="O127" s="16">
        <f t="shared" si="56"/>
        <v>43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24"/>
      <c r="B128" s="24"/>
      <c r="C128" s="25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100" t="s">
        <v>72</v>
      </c>
      <c r="B129" s="101"/>
      <c r="C129" s="102"/>
      <c r="D129" s="20">
        <f>SUM(D34,D56,D67,D80,D91,D107,D115,D127)</f>
        <v>119</v>
      </c>
      <c r="E129" s="20">
        <f t="shared" ref="E129:O129" si="57">SUM(E34,E56,E67,E80,E91,E107,E115,E127)</f>
        <v>108</v>
      </c>
      <c r="F129" s="20">
        <f t="shared" si="57"/>
        <v>227</v>
      </c>
      <c r="G129" s="20">
        <f t="shared" si="57"/>
        <v>124</v>
      </c>
      <c r="H129" s="20">
        <f t="shared" si="57"/>
        <v>114</v>
      </c>
      <c r="I129" s="20">
        <f t="shared" si="57"/>
        <v>238</v>
      </c>
      <c r="J129" s="20">
        <f t="shared" si="57"/>
        <v>300</v>
      </c>
      <c r="K129" s="20">
        <f t="shared" si="57"/>
        <v>250</v>
      </c>
      <c r="L129" s="20">
        <f t="shared" si="57"/>
        <v>550</v>
      </c>
      <c r="M129" s="20">
        <f t="shared" si="57"/>
        <v>424</v>
      </c>
      <c r="N129" s="20">
        <f t="shared" si="57"/>
        <v>364</v>
      </c>
      <c r="O129" s="20">
        <f t="shared" si="57"/>
        <v>788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0.5" customHeight="1" x14ac:dyDescent="0.2">
      <c r="A130" s="53"/>
      <c r="B130" s="24"/>
      <c r="C130" s="25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124" t="s">
        <v>73</v>
      </c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">
      <c r="A133" s="106" t="s">
        <v>74</v>
      </c>
      <c r="B133" s="107"/>
      <c r="C133" s="107"/>
      <c r="D133" s="107"/>
      <c r="E133" s="107"/>
      <c r="F133" s="108"/>
      <c r="G133" s="103" t="s">
        <v>10</v>
      </c>
      <c r="H133" s="104"/>
      <c r="I133" s="104"/>
      <c r="J133" s="104"/>
      <c r="K133" s="104"/>
      <c r="L133" s="104"/>
      <c r="M133" s="104"/>
      <c r="N133" s="104"/>
      <c r="O133" s="105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">
      <c r="A134" s="11" t="s">
        <v>11</v>
      </c>
      <c r="B134" s="109" t="s">
        <v>12</v>
      </c>
      <c r="C134" s="111" t="s">
        <v>13</v>
      </c>
      <c r="D134" s="103" t="s">
        <v>14</v>
      </c>
      <c r="E134" s="104"/>
      <c r="F134" s="105"/>
      <c r="G134" s="103" t="s">
        <v>15</v>
      </c>
      <c r="H134" s="104"/>
      <c r="I134" s="105"/>
      <c r="J134" s="103" t="s">
        <v>16</v>
      </c>
      <c r="K134" s="104"/>
      <c r="L134" s="105"/>
      <c r="M134" s="103" t="s">
        <v>17</v>
      </c>
      <c r="N134" s="104"/>
      <c r="O134" s="105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11" t="s">
        <v>67</v>
      </c>
      <c r="B135" s="110"/>
      <c r="C135" s="112"/>
      <c r="D135" s="20" t="s">
        <v>19</v>
      </c>
      <c r="E135" s="20" t="s">
        <v>20</v>
      </c>
      <c r="F135" s="20" t="s">
        <v>21</v>
      </c>
      <c r="G135" s="20" t="s">
        <v>19</v>
      </c>
      <c r="H135" s="20" t="s">
        <v>20</v>
      </c>
      <c r="I135" s="20" t="s">
        <v>21</v>
      </c>
      <c r="J135" s="20" t="s">
        <v>19</v>
      </c>
      <c r="K135" s="20" t="s">
        <v>20</v>
      </c>
      <c r="L135" s="20" t="s">
        <v>21</v>
      </c>
      <c r="M135" s="20" t="s">
        <v>19</v>
      </c>
      <c r="N135" s="20" t="s">
        <v>20</v>
      </c>
      <c r="O135" s="20" t="s">
        <v>21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">
      <c r="A136" s="14" t="s">
        <v>181</v>
      </c>
      <c r="B136" s="14" t="s">
        <v>100</v>
      </c>
      <c r="C136" s="15" t="s">
        <v>22</v>
      </c>
      <c r="D136" s="16">
        <v>0</v>
      </c>
      <c r="E136" s="16">
        <v>0</v>
      </c>
      <c r="F136" s="16">
        <f>SUM(D136:E136)</f>
        <v>0</v>
      </c>
      <c r="G136" s="16">
        <v>0</v>
      </c>
      <c r="H136" s="16">
        <v>0</v>
      </c>
      <c r="I136" s="16">
        <f>SUM(G136:H136)</f>
        <v>0</v>
      </c>
      <c r="J136" s="16">
        <v>4</v>
      </c>
      <c r="K136" s="16">
        <v>5</v>
      </c>
      <c r="L136" s="16">
        <f>SUM(J136:K136)</f>
        <v>9</v>
      </c>
      <c r="M136" s="16">
        <f t="shared" ref="M136:N136" si="58">SUM(G136,J136)</f>
        <v>4</v>
      </c>
      <c r="N136" s="16">
        <f t="shared" si="58"/>
        <v>5</v>
      </c>
      <c r="O136" s="16">
        <f>SUM(M136:N136)</f>
        <v>9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">
      <c r="A137" s="100" t="s">
        <v>31</v>
      </c>
      <c r="B137" s="101"/>
      <c r="C137" s="102"/>
      <c r="D137" s="20">
        <f t="shared" ref="D137:N137" si="59">SUM(D136)</f>
        <v>0</v>
      </c>
      <c r="E137" s="20">
        <f t="shared" si="59"/>
        <v>0</v>
      </c>
      <c r="F137" s="20">
        <f t="shared" si="59"/>
        <v>0</v>
      </c>
      <c r="G137" s="20">
        <f t="shared" si="59"/>
        <v>0</v>
      </c>
      <c r="H137" s="20">
        <f t="shared" si="59"/>
        <v>0</v>
      </c>
      <c r="I137" s="20">
        <f t="shared" si="59"/>
        <v>0</v>
      </c>
      <c r="J137" s="20">
        <f t="shared" si="59"/>
        <v>4</v>
      </c>
      <c r="K137" s="20">
        <f t="shared" si="59"/>
        <v>5</v>
      </c>
      <c r="L137" s="20">
        <f t="shared" si="59"/>
        <v>9</v>
      </c>
      <c r="M137" s="20">
        <f t="shared" si="59"/>
        <v>4</v>
      </c>
      <c r="N137" s="20">
        <f t="shared" si="59"/>
        <v>5</v>
      </c>
      <c r="O137" s="20">
        <f>SUM(O136)</f>
        <v>9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18"/>
      <c r="B138" s="18"/>
      <c r="C138" s="18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3.5" thickBot="1" x14ac:dyDescent="0.25">
      <c r="A139" s="24"/>
      <c r="B139" s="24"/>
      <c r="C139" s="25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3.5" thickBot="1" x14ac:dyDescent="0.25">
      <c r="A140" s="126" t="s">
        <v>79</v>
      </c>
      <c r="B140" s="127"/>
      <c r="C140" s="128"/>
      <c r="D140" s="57">
        <f>SUM(D137)</f>
        <v>0</v>
      </c>
      <c r="E140" s="57">
        <f t="shared" ref="E140:O140" si="60">SUM(E137)</f>
        <v>0</v>
      </c>
      <c r="F140" s="57">
        <f t="shared" si="60"/>
        <v>0</v>
      </c>
      <c r="G140" s="57">
        <f t="shared" si="60"/>
        <v>0</v>
      </c>
      <c r="H140" s="57">
        <f t="shared" si="60"/>
        <v>0</v>
      </c>
      <c r="I140" s="57">
        <f t="shared" si="60"/>
        <v>0</v>
      </c>
      <c r="J140" s="57">
        <f t="shared" si="60"/>
        <v>4</v>
      </c>
      <c r="K140" s="57">
        <f t="shared" si="60"/>
        <v>5</v>
      </c>
      <c r="L140" s="57">
        <f t="shared" si="60"/>
        <v>9</v>
      </c>
      <c r="M140" s="57">
        <f t="shared" si="60"/>
        <v>4</v>
      </c>
      <c r="N140" s="57">
        <f t="shared" si="60"/>
        <v>5</v>
      </c>
      <c r="O140" s="57">
        <f t="shared" si="60"/>
        <v>9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85"/>
      <c r="B141" s="85"/>
      <c r="C141" s="85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s="50" customFormat="1" x14ac:dyDescent="0.2">
      <c r="A142" s="18"/>
      <c r="B142" s="18"/>
      <c r="C142" s="18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9"/>
      <c r="Q142" s="49"/>
      <c r="R142" s="49"/>
      <c r="S142" s="49"/>
      <c r="T142" s="49"/>
      <c r="U142" s="49"/>
      <c r="V142" s="49"/>
      <c r="W142" s="49"/>
      <c r="X142" s="49"/>
      <c r="Y142" s="49"/>
    </row>
    <row r="143" spans="1:25" ht="13.5" thickBot="1" x14ac:dyDescent="0.25">
      <c r="A143" s="24"/>
      <c r="B143" s="24"/>
      <c r="C143" s="25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3.5" thickBot="1" x14ac:dyDescent="0.25">
      <c r="A144" s="126" t="s">
        <v>72</v>
      </c>
      <c r="B144" s="127"/>
      <c r="C144" s="128"/>
      <c r="D144" s="57">
        <f>SUM(D129)</f>
        <v>119</v>
      </c>
      <c r="E144" s="57">
        <f>SUM(E129)</f>
        <v>108</v>
      </c>
      <c r="F144" s="57">
        <f>SUM(F129)</f>
        <v>227</v>
      </c>
      <c r="G144" s="57">
        <f>SUM(G129)</f>
        <v>124</v>
      </c>
      <c r="H144" s="57">
        <f>SUM(H129)</f>
        <v>114</v>
      </c>
      <c r="I144" s="57">
        <f>SUM(I129)</f>
        <v>238</v>
      </c>
      <c r="J144" s="57">
        <f>SUM(J129)</f>
        <v>300</v>
      </c>
      <c r="K144" s="57">
        <f>SUM(K129)</f>
        <v>250</v>
      </c>
      <c r="L144" s="57">
        <f>SUM(L129)</f>
        <v>550</v>
      </c>
      <c r="M144" s="57">
        <f>SUM(M129)</f>
        <v>424</v>
      </c>
      <c r="N144" s="57">
        <f>SUM(N129)</f>
        <v>364</v>
      </c>
      <c r="O144" s="57">
        <f>SUM(O129)</f>
        <v>788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3.5" thickBot="1" x14ac:dyDescent="0.25">
      <c r="A145" s="24"/>
      <c r="B145" s="24"/>
      <c r="C145" s="25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3.5" thickBot="1" x14ac:dyDescent="0.25">
      <c r="A146" s="126" t="s">
        <v>79</v>
      </c>
      <c r="B146" s="127"/>
      <c r="C146" s="128"/>
      <c r="D146" s="57">
        <f>SUM(D140)</f>
        <v>0</v>
      </c>
      <c r="E146" s="57">
        <f>SUM(E140)</f>
        <v>0</v>
      </c>
      <c r="F146" s="57">
        <f>SUM(F140)</f>
        <v>0</v>
      </c>
      <c r="G146" s="57">
        <f>SUM(G140)</f>
        <v>0</v>
      </c>
      <c r="H146" s="57">
        <f>SUM(H140)</f>
        <v>0</v>
      </c>
      <c r="I146" s="57">
        <f>SUM(I140)</f>
        <v>0</v>
      </c>
      <c r="J146" s="57">
        <f>SUM(J140)</f>
        <v>4</v>
      </c>
      <c r="K146" s="57">
        <f>SUM(K140)</f>
        <v>5</v>
      </c>
      <c r="L146" s="57">
        <f>SUM(L140)</f>
        <v>9</v>
      </c>
      <c r="M146" s="57">
        <f>SUM(M140)</f>
        <v>4</v>
      </c>
      <c r="N146" s="57">
        <f>SUM(N140)</f>
        <v>5</v>
      </c>
      <c r="O146" s="57">
        <f>SUM(O140)</f>
        <v>9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">
      <c r="A147" s="18"/>
      <c r="B147" s="23"/>
      <c r="C147" s="2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3.5" thickBot="1" x14ac:dyDescent="0.25">
      <c r="A148" s="24"/>
      <c r="B148" s="24"/>
      <c r="C148" s="25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3.5" thickBot="1" x14ac:dyDescent="0.25">
      <c r="A149" s="126" t="s">
        <v>80</v>
      </c>
      <c r="B149" s="127"/>
      <c r="C149" s="128"/>
      <c r="D149" s="57">
        <f>SUM(D144,D146)</f>
        <v>119</v>
      </c>
      <c r="E149" s="57">
        <f t="shared" ref="E149:O149" si="61">SUM(E144,E146)</f>
        <v>108</v>
      </c>
      <c r="F149" s="57">
        <f t="shared" si="61"/>
        <v>227</v>
      </c>
      <c r="G149" s="57">
        <f t="shared" si="61"/>
        <v>124</v>
      </c>
      <c r="H149" s="57">
        <f t="shared" si="61"/>
        <v>114</v>
      </c>
      <c r="I149" s="57">
        <f t="shared" si="61"/>
        <v>238</v>
      </c>
      <c r="J149" s="57">
        <f t="shared" si="61"/>
        <v>304</v>
      </c>
      <c r="K149" s="57">
        <f t="shared" si="61"/>
        <v>255</v>
      </c>
      <c r="L149" s="57">
        <f t="shared" si="61"/>
        <v>559</v>
      </c>
      <c r="M149" s="57">
        <f t="shared" si="61"/>
        <v>428</v>
      </c>
      <c r="N149" s="57">
        <f t="shared" si="61"/>
        <v>369</v>
      </c>
      <c r="O149" s="57">
        <f t="shared" si="61"/>
        <v>797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59"/>
      <c r="B150" s="59"/>
      <c r="C150" s="60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95"/>
      <c r="B151" s="6" t="s">
        <v>1</v>
      </c>
      <c r="C151" s="1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8.75" x14ac:dyDescent="0.3">
      <c r="A152" s="63"/>
      <c r="B152" s="64" t="s">
        <v>81</v>
      </c>
      <c r="C152" s="65"/>
      <c r="D152" s="96"/>
      <c r="E152" s="159" t="s">
        <v>82</v>
      </c>
      <c r="F152" s="159"/>
      <c r="G152" s="159"/>
      <c r="H152" s="159"/>
      <c r="I152" s="159"/>
      <c r="J152" s="159"/>
      <c r="K152" s="159"/>
      <c r="L152" s="10"/>
      <c r="M152" s="10"/>
      <c r="N152" s="10"/>
      <c r="O152" s="10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8.75" x14ac:dyDescent="0.3">
      <c r="A153" s="63"/>
      <c r="B153" s="63"/>
      <c r="C153" s="66"/>
      <c r="D153" s="96"/>
      <c r="E153" s="96"/>
      <c r="F153" s="96"/>
      <c r="G153" s="96"/>
      <c r="H153" s="96"/>
      <c r="I153" s="96"/>
      <c r="J153" s="96"/>
      <c r="K153" s="96"/>
      <c r="L153" s="10"/>
      <c r="M153" s="10"/>
      <c r="N153" s="10"/>
      <c r="O153" s="10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8.75" x14ac:dyDescent="0.3">
      <c r="A154" s="63"/>
      <c r="B154" s="63"/>
      <c r="C154" s="66"/>
      <c r="D154" s="96"/>
      <c r="E154" s="96"/>
      <c r="F154" s="96"/>
      <c r="G154" s="96"/>
      <c r="H154" s="96"/>
      <c r="I154" s="96"/>
      <c r="J154" s="96"/>
      <c r="K154" s="96"/>
      <c r="L154" s="10"/>
      <c r="M154" s="10"/>
      <c r="N154" s="10"/>
      <c r="O154" s="10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9.5" thickBot="1" x14ac:dyDescent="0.35">
      <c r="A155" s="63"/>
      <c r="B155" s="67"/>
      <c r="C155" s="65"/>
      <c r="D155" s="68"/>
      <c r="E155" s="129" t="s">
        <v>83</v>
      </c>
      <c r="F155" s="130"/>
      <c r="G155" s="130"/>
      <c r="H155" s="130"/>
      <c r="I155" s="130"/>
      <c r="J155" s="130"/>
      <c r="K155" s="130"/>
      <c r="L155" s="10"/>
      <c r="M155" s="10"/>
      <c r="N155" s="10"/>
      <c r="O155" s="10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8.75" x14ac:dyDescent="0.3">
      <c r="A156" s="63"/>
      <c r="B156" s="69" t="s">
        <v>84</v>
      </c>
      <c r="C156" s="65"/>
      <c r="D156" s="68"/>
      <c r="E156" s="129" t="s">
        <v>85</v>
      </c>
      <c r="F156" s="130"/>
      <c r="G156" s="130"/>
      <c r="H156" s="130"/>
      <c r="I156" s="130"/>
      <c r="J156" s="130"/>
      <c r="K156" s="130"/>
      <c r="L156" s="10"/>
      <c r="M156" s="10"/>
      <c r="N156" s="10"/>
      <c r="O156" s="10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59"/>
      <c r="B157" s="59"/>
      <c r="C157" s="60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s="50" customFormat="1" x14ac:dyDescent="0.2">
      <c r="A158" s="70"/>
      <c r="B158" s="70"/>
      <c r="C158" s="71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49"/>
      <c r="Q158" s="49"/>
      <c r="R158" s="49"/>
      <c r="S158" s="49"/>
      <c r="T158" s="49"/>
      <c r="U158" s="49"/>
      <c r="V158" s="49"/>
      <c r="W158" s="49"/>
      <c r="X158" s="49"/>
      <c r="Y158" s="49"/>
    </row>
    <row r="159" spans="1:25" s="50" customFormat="1" x14ac:dyDescent="0.2">
      <c r="A159" s="73"/>
      <c r="B159" s="74"/>
      <c r="C159" s="49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49"/>
      <c r="Q159" s="49"/>
      <c r="R159" s="49"/>
      <c r="S159" s="49"/>
      <c r="T159" s="49"/>
      <c r="U159" s="49"/>
      <c r="V159" s="49"/>
      <c r="W159" s="49"/>
      <c r="X159" s="49"/>
      <c r="Y159" s="49"/>
    </row>
    <row r="160" spans="1:25" s="50" customFormat="1" x14ac:dyDescent="0.2">
      <c r="A160" s="73"/>
      <c r="B160" s="74"/>
      <c r="C160" s="49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49"/>
      <c r="Q160" s="49"/>
      <c r="R160" s="49"/>
      <c r="S160" s="49"/>
      <c r="T160" s="49"/>
      <c r="U160" s="49"/>
      <c r="V160" s="49"/>
      <c r="W160" s="49"/>
      <c r="X160" s="49"/>
      <c r="Y160" s="49"/>
    </row>
    <row r="161" spans="1:15" s="50" customFormat="1" x14ac:dyDescent="0.2">
      <c r="A161" s="76"/>
      <c r="B161" s="76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</row>
    <row r="162" spans="1:15" s="50" customFormat="1" x14ac:dyDescent="0.2">
      <c r="A162" s="76"/>
      <c r="B162" s="76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</row>
    <row r="163" spans="1:15" s="50" customFormat="1" x14ac:dyDescent="0.2">
      <c r="A163" s="76"/>
      <c r="B163" s="76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</row>
    <row r="164" spans="1:15" s="50" customFormat="1" x14ac:dyDescent="0.2">
      <c r="A164" s="76"/>
      <c r="B164" s="76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</row>
    <row r="165" spans="1:15" s="50" customFormat="1" x14ac:dyDescent="0.2">
      <c r="A165" s="76"/>
      <c r="B165" s="76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</row>
    <row r="166" spans="1:15" s="50" customFormat="1" x14ac:dyDescent="0.2">
      <c r="A166" s="76"/>
      <c r="B166" s="76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</row>
    <row r="167" spans="1:15" s="50" customFormat="1" x14ac:dyDescent="0.2">
      <c r="A167" s="76"/>
      <c r="B167" s="76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</row>
    <row r="168" spans="1:15" s="50" customFormat="1" x14ac:dyDescent="0.2">
      <c r="A168" s="76"/>
      <c r="B168" s="76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</row>
    <row r="169" spans="1:15" s="50" customFormat="1" x14ac:dyDescent="0.2">
      <c r="A169" s="76"/>
      <c r="B169" s="76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</row>
    <row r="170" spans="1:15" s="50" customFormat="1" x14ac:dyDescent="0.2">
      <c r="A170" s="76"/>
      <c r="B170" s="76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</row>
    <row r="171" spans="1:15" s="50" customFormat="1" x14ac:dyDescent="0.2">
      <c r="A171" s="76"/>
      <c r="B171" s="76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</row>
    <row r="172" spans="1:15" s="50" customFormat="1" x14ac:dyDescent="0.2">
      <c r="A172" s="76"/>
      <c r="B172" s="76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</row>
    <row r="173" spans="1:15" s="50" customFormat="1" x14ac:dyDescent="0.2">
      <c r="A173" s="76"/>
      <c r="B173" s="76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</row>
    <row r="174" spans="1:15" s="50" customFormat="1" x14ac:dyDescent="0.2">
      <c r="A174" s="76"/>
      <c r="B174" s="76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</row>
    <row r="175" spans="1:15" s="50" customFormat="1" x14ac:dyDescent="0.2">
      <c r="A175" s="76"/>
      <c r="B175" s="76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</row>
    <row r="176" spans="1:15" s="50" customFormat="1" x14ac:dyDescent="0.2">
      <c r="A176" s="76"/>
      <c r="B176" s="76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</row>
    <row r="177" spans="1:15" s="50" customFormat="1" x14ac:dyDescent="0.2">
      <c r="A177" s="76"/>
      <c r="B177" s="76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</row>
    <row r="178" spans="1:15" s="50" customFormat="1" x14ac:dyDescent="0.2">
      <c r="A178" s="76"/>
      <c r="B178" s="76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</row>
    <row r="179" spans="1:15" s="50" customFormat="1" x14ac:dyDescent="0.2">
      <c r="A179" s="76"/>
      <c r="B179" s="76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</row>
    <row r="180" spans="1:15" s="50" customFormat="1" x14ac:dyDescent="0.2">
      <c r="A180" s="76"/>
      <c r="B180" s="76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</row>
    <row r="181" spans="1:15" s="50" customFormat="1" x14ac:dyDescent="0.2">
      <c r="A181" s="76"/>
      <c r="B181" s="76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</row>
  </sheetData>
  <mergeCells count="107">
    <mergeCell ref="E152:K152"/>
    <mergeCell ref="E155:K155"/>
    <mergeCell ref="E156:K156"/>
    <mergeCell ref="A144:C144"/>
    <mergeCell ref="A146:C146"/>
    <mergeCell ref="A149:C149"/>
    <mergeCell ref="A140:C140"/>
    <mergeCell ref="A137:C137"/>
    <mergeCell ref="A133:F133"/>
    <mergeCell ref="G133:O133"/>
    <mergeCell ref="B134:B135"/>
    <mergeCell ref="C134:C135"/>
    <mergeCell ref="D134:F134"/>
    <mergeCell ref="G134:I134"/>
    <mergeCell ref="J134:L134"/>
    <mergeCell ref="M134:O134"/>
    <mergeCell ref="A129:C129"/>
    <mergeCell ref="A131:O131"/>
    <mergeCell ref="A122:C122"/>
    <mergeCell ref="A126:C126"/>
    <mergeCell ref="A127:C127"/>
    <mergeCell ref="A115:C115"/>
    <mergeCell ref="A117:F117"/>
    <mergeCell ref="G117:O117"/>
    <mergeCell ref="B118:B119"/>
    <mergeCell ref="C118:C119"/>
    <mergeCell ref="D118:F118"/>
    <mergeCell ref="G118:I118"/>
    <mergeCell ref="J118:L118"/>
    <mergeCell ref="M118:O118"/>
    <mergeCell ref="A111:F111"/>
    <mergeCell ref="G111:O111"/>
    <mergeCell ref="B112:B113"/>
    <mergeCell ref="C112:C113"/>
    <mergeCell ref="D112:F112"/>
    <mergeCell ref="G112:I112"/>
    <mergeCell ref="J112:L112"/>
    <mergeCell ref="M112:O112"/>
    <mergeCell ref="A98:C98"/>
    <mergeCell ref="A102:C102"/>
    <mergeCell ref="A106:C106"/>
    <mergeCell ref="A107:C107"/>
    <mergeCell ref="D95:F95"/>
    <mergeCell ref="G95:I95"/>
    <mergeCell ref="J95:L95"/>
    <mergeCell ref="M95:O95"/>
    <mergeCell ref="A86:C86"/>
    <mergeCell ref="A90:C90"/>
    <mergeCell ref="A91:C91"/>
    <mergeCell ref="A94:F94"/>
    <mergeCell ref="G94:O94"/>
    <mergeCell ref="D83:F83"/>
    <mergeCell ref="G83:I83"/>
    <mergeCell ref="J83:L83"/>
    <mergeCell ref="M83:O83"/>
    <mergeCell ref="M70:O70"/>
    <mergeCell ref="A78:C78"/>
    <mergeCell ref="A80:C80"/>
    <mergeCell ref="A82:F82"/>
    <mergeCell ref="G82:O82"/>
    <mergeCell ref="A65:C65"/>
    <mergeCell ref="A67:C67"/>
    <mergeCell ref="A69:F69"/>
    <mergeCell ref="G69:O69"/>
    <mergeCell ref="D70:F70"/>
    <mergeCell ref="G70:I70"/>
    <mergeCell ref="J70:L70"/>
    <mergeCell ref="A54:C54"/>
    <mergeCell ref="A56:C56"/>
    <mergeCell ref="A58:F58"/>
    <mergeCell ref="G58:O58"/>
    <mergeCell ref="D59:F59"/>
    <mergeCell ref="G59:I59"/>
    <mergeCell ref="J59:L59"/>
    <mergeCell ref="M59:O59"/>
    <mergeCell ref="D40:F40"/>
    <mergeCell ref="G40:I40"/>
    <mergeCell ref="J40:L40"/>
    <mergeCell ref="M40:O40"/>
    <mergeCell ref="A28:C28"/>
    <mergeCell ref="A32:C32"/>
    <mergeCell ref="A34:C34"/>
    <mergeCell ref="A39:F39"/>
    <mergeCell ref="G39:O39"/>
    <mergeCell ref="A12:O12"/>
    <mergeCell ref="A13:F13"/>
    <mergeCell ref="G13:O13"/>
    <mergeCell ref="D14:F14"/>
    <mergeCell ref="G14:I14"/>
    <mergeCell ref="J14:L14"/>
    <mergeCell ref="M14:O14"/>
    <mergeCell ref="A10:B10"/>
    <mergeCell ref="D10:E10"/>
    <mergeCell ref="H10:I10"/>
    <mergeCell ref="J10:K10"/>
    <mergeCell ref="L10:M10"/>
    <mergeCell ref="N10:O10"/>
    <mergeCell ref="A3:O3"/>
    <mergeCell ref="A6:O6"/>
    <mergeCell ref="A8:B8"/>
    <mergeCell ref="C8:E8"/>
    <mergeCell ref="H8:O8"/>
    <mergeCell ref="D9:E9"/>
    <mergeCell ref="H9:I9"/>
    <mergeCell ref="J9:K9"/>
    <mergeCell ref="L9:M9"/>
    <mergeCell ref="N9:O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 Auditoria 2024</vt:lpstr>
      <vt:lpstr>PSU</vt:lpstr>
      <vt:lpstr>LICENCIATURA</vt:lpstr>
      <vt:lpstr>POSGRADO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Caty</dc:creator>
  <cp:lastModifiedBy>FAMGARCIAVAZQUEZ</cp:lastModifiedBy>
  <cp:lastPrinted>2024-11-04T19:54:24Z</cp:lastPrinted>
  <dcterms:created xsi:type="dcterms:W3CDTF">2012-10-31T18:13:19Z</dcterms:created>
  <dcterms:modified xsi:type="dcterms:W3CDTF">2024-12-07T02:35:34Z</dcterms:modified>
</cp:coreProperties>
</file>